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nrag.sharepoint.com/sites/mediaforwork2/Freigegebene Dokumente/General/4. Marketing/4.1 Online-Marketing mfw-übergreifend/Excel-Rechner/"/>
    </mc:Choice>
  </mc:AlternateContent>
  <xr:revisionPtr revIDLastSave="2" documentId="13_ncr:1_{3321720C-B180-437A-AB41-6138980A819E}" xr6:coauthVersionLast="47" xr6:coauthVersionMax="47" xr10:uidLastSave="{46556B01-6C67-4D35-81D8-C66C54C231E8}"/>
  <bookViews>
    <workbookView xWindow="-28910" yWindow="-110" windowWidth="29020" windowHeight="15820" tabRatio="788" activeTab="3" xr2:uid="{00000000-000D-0000-FFFF-FFFF00000000}"/>
  </bookViews>
  <sheets>
    <sheet name="Personalbedarfsplan" sheetId="22" r:id="rId1"/>
    <sheet name="Hinweise" sheetId="5" r:id="rId2"/>
    <sheet name="Stammdaten und Parameter" sheetId="1" r:id="rId3"/>
    <sheet name="Personalbedarfsplan ausgefüllt" sheetId="23" r:id="rId4"/>
    <sheet name="Nebenrechnungen" sheetId="21" state="hidden" r:id="rId5"/>
  </sheets>
  <definedNames>
    <definedName name="_xlnm.Print_Area" localSheetId="1">Hinweise!$B$3:$F$13</definedName>
    <definedName name="_xlnm.Print_Area" localSheetId="0">Personalbedarfsplan!$B$3:$Y$54</definedName>
    <definedName name="_xlnm.Print_Area" localSheetId="3">'Personalbedarfsplan ausgefüllt'!$B$3:$Y$54</definedName>
    <definedName name="_xlnm.Print_Area" localSheetId="2">'Stammdaten und Parameter'!$B$3:$I$17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2" l="1"/>
  <c r="D3" i="23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V52" i="23"/>
  <c r="U52" i="23"/>
  <c r="U54" i="23" s="1"/>
  <c r="T52" i="23"/>
  <c r="T54" i="23" s="1"/>
  <c r="S52" i="23"/>
  <c r="S54" i="23" s="1"/>
  <c r="R52" i="23"/>
  <c r="R54" i="23" s="1"/>
  <c r="Q52" i="23"/>
  <c r="P52" i="23"/>
  <c r="N52" i="23"/>
  <c r="N54" i="23" s="1"/>
  <c r="M52" i="23"/>
  <c r="M54" i="23" s="1"/>
  <c r="L52" i="23"/>
  <c r="L54" i="23" s="1"/>
  <c r="K52" i="23"/>
  <c r="K54" i="23" s="1"/>
  <c r="J52" i="23"/>
  <c r="J54" i="23" s="1"/>
  <c r="I52" i="23"/>
  <c r="H52" i="23"/>
  <c r="G52" i="23"/>
  <c r="G54" i="23" s="1"/>
  <c r="F52" i="23"/>
  <c r="F54" i="23" s="1"/>
  <c r="E52" i="23"/>
  <c r="E54" i="23" s="1"/>
  <c r="D52" i="23"/>
  <c r="D54" i="23" s="1"/>
  <c r="V51" i="23"/>
  <c r="O51" i="23"/>
  <c r="W51" i="23" s="1"/>
  <c r="X51" i="23" s="1"/>
  <c r="W50" i="23"/>
  <c r="X50" i="23" s="1"/>
  <c r="V50" i="23"/>
  <c r="O50" i="23"/>
  <c r="V49" i="23"/>
  <c r="O49" i="23"/>
  <c r="W49" i="23" s="1"/>
  <c r="X49" i="23" s="1"/>
  <c r="W48" i="23"/>
  <c r="X48" i="23" s="1"/>
  <c r="V48" i="23"/>
  <c r="O48" i="23"/>
  <c r="V47" i="23"/>
  <c r="O47" i="23"/>
  <c r="W47" i="23" s="1"/>
  <c r="X47" i="23" s="1"/>
  <c r="W46" i="23"/>
  <c r="X46" i="23" s="1"/>
  <c r="V46" i="23"/>
  <c r="O46" i="23"/>
  <c r="O52" i="23" s="1"/>
  <c r="U44" i="23"/>
  <c r="T44" i="23"/>
  <c r="S44" i="23"/>
  <c r="R44" i="23"/>
  <c r="Q44" i="23"/>
  <c r="P44" i="23"/>
  <c r="V44" i="23" s="1"/>
  <c r="N44" i="23"/>
  <c r="M44" i="23"/>
  <c r="L44" i="23"/>
  <c r="K44" i="23"/>
  <c r="J44" i="23"/>
  <c r="I44" i="23"/>
  <c r="H44" i="23"/>
  <c r="G44" i="23"/>
  <c r="F44" i="23"/>
  <c r="E44" i="23"/>
  <c r="D44" i="23"/>
  <c r="X43" i="23"/>
  <c r="W43" i="23"/>
  <c r="V43" i="23"/>
  <c r="O43" i="23"/>
  <c r="V42" i="23"/>
  <c r="O42" i="23"/>
  <c r="W42" i="23" s="1"/>
  <c r="X42" i="23" s="1"/>
  <c r="X41" i="23"/>
  <c r="W41" i="23"/>
  <c r="V41" i="23"/>
  <c r="O41" i="23"/>
  <c r="V40" i="23"/>
  <c r="O40" i="23"/>
  <c r="W40" i="23" s="1"/>
  <c r="X40" i="23" s="1"/>
  <c r="X39" i="23"/>
  <c r="W39" i="23"/>
  <c r="V39" i="23"/>
  <c r="O39" i="23"/>
  <c r="V38" i="23"/>
  <c r="O38" i="23"/>
  <c r="W38" i="23" s="1"/>
  <c r="X38" i="23" s="1"/>
  <c r="X37" i="23"/>
  <c r="W37" i="23"/>
  <c r="V37" i="23"/>
  <c r="O37" i="23"/>
  <c r="V36" i="23"/>
  <c r="O36" i="23"/>
  <c r="W36" i="23" s="1"/>
  <c r="X36" i="23" s="1"/>
  <c r="X35" i="23"/>
  <c r="W35" i="23"/>
  <c r="V35" i="23"/>
  <c r="O35" i="23"/>
  <c r="V34" i="23"/>
  <c r="O34" i="23"/>
  <c r="W34" i="23" s="1"/>
  <c r="X34" i="23" s="1"/>
  <c r="X33" i="23"/>
  <c r="W33" i="23"/>
  <c r="V33" i="23"/>
  <c r="O33" i="23"/>
  <c r="O44" i="23" s="1"/>
  <c r="W44" i="23" s="1"/>
  <c r="X44" i="23" s="1"/>
  <c r="U31" i="23"/>
  <c r="T31" i="23"/>
  <c r="S31" i="23"/>
  <c r="R31" i="23"/>
  <c r="Q31" i="23"/>
  <c r="P31" i="23"/>
  <c r="P54" i="23" s="1"/>
  <c r="N31" i="23"/>
  <c r="M31" i="23"/>
  <c r="L31" i="23"/>
  <c r="K31" i="23"/>
  <c r="J31" i="23"/>
  <c r="I31" i="23"/>
  <c r="H31" i="23"/>
  <c r="H54" i="23" s="1"/>
  <c r="G31" i="23"/>
  <c r="F31" i="23"/>
  <c r="E31" i="23"/>
  <c r="D31" i="23"/>
  <c r="V30" i="23"/>
  <c r="O30" i="23"/>
  <c r="W30" i="23" s="1"/>
  <c r="X30" i="23" s="1"/>
  <c r="V29" i="23"/>
  <c r="O29" i="23"/>
  <c r="W29" i="23" s="1"/>
  <c r="X29" i="23" s="1"/>
  <c r="V28" i="23"/>
  <c r="O28" i="23"/>
  <c r="W28" i="23" s="1"/>
  <c r="X28" i="23" s="1"/>
  <c r="V27" i="23"/>
  <c r="O27" i="23"/>
  <c r="W27" i="23" s="1"/>
  <c r="X27" i="23" s="1"/>
  <c r="V26" i="23"/>
  <c r="O26" i="23"/>
  <c r="W26" i="23" s="1"/>
  <c r="X26" i="23" s="1"/>
  <c r="V25" i="23"/>
  <c r="O25" i="23"/>
  <c r="W25" i="23" s="1"/>
  <c r="X25" i="23" s="1"/>
  <c r="V24" i="23"/>
  <c r="O24" i="23"/>
  <c r="W24" i="23" s="1"/>
  <c r="X24" i="23" s="1"/>
  <c r="V23" i="23"/>
  <c r="O23" i="23"/>
  <c r="W23" i="23" s="1"/>
  <c r="X23" i="23" s="1"/>
  <c r="V22" i="23"/>
  <c r="O22" i="23"/>
  <c r="W22" i="23" s="1"/>
  <c r="X22" i="23" s="1"/>
  <c r="V21" i="23"/>
  <c r="O21" i="23"/>
  <c r="O31" i="23" s="1"/>
  <c r="U19" i="23"/>
  <c r="T19" i="23"/>
  <c r="S19" i="23"/>
  <c r="R19" i="23"/>
  <c r="Q19" i="23"/>
  <c r="Q54" i="23" s="1"/>
  <c r="P19" i="23"/>
  <c r="V19" i="23" s="1"/>
  <c r="N19" i="23"/>
  <c r="M19" i="23"/>
  <c r="L19" i="23"/>
  <c r="K19" i="23"/>
  <c r="J19" i="23"/>
  <c r="I19" i="23"/>
  <c r="I54" i="23" s="1"/>
  <c r="H19" i="23"/>
  <c r="G19" i="23"/>
  <c r="F19" i="23"/>
  <c r="E19" i="23"/>
  <c r="D19" i="23"/>
  <c r="V18" i="23"/>
  <c r="O18" i="23"/>
  <c r="W18" i="23" s="1"/>
  <c r="X18" i="23" s="1"/>
  <c r="V17" i="23"/>
  <c r="O17" i="23"/>
  <c r="W17" i="23" s="1"/>
  <c r="X17" i="23" s="1"/>
  <c r="V16" i="23"/>
  <c r="O16" i="23"/>
  <c r="W16" i="23" s="1"/>
  <c r="X16" i="23" s="1"/>
  <c r="V15" i="23"/>
  <c r="O15" i="23"/>
  <c r="W15" i="23" s="1"/>
  <c r="X15" i="23" s="1"/>
  <c r="V14" i="23"/>
  <c r="O14" i="23"/>
  <c r="W14" i="23" s="1"/>
  <c r="X14" i="23" s="1"/>
  <c r="V13" i="23"/>
  <c r="O13" i="23"/>
  <c r="W13" i="23" s="1"/>
  <c r="X13" i="23" s="1"/>
  <c r="V12" i="23"/>
  <c r="O12" i="23"/>
  <c r="W12" i="23" s="1"/>
  <c r="X12" i="23" s="1"/>
  <c r="V11" i="23"/>
  <c r="O11" i="23"/>
  <c r="W11" i="23" s="1"/>
  <c r="X11" i="23" s="1"/>
  <c r="V10" i="23"/>
  <c r="O10" i="23"/>
  <c r="O19" i="23" s="1"/>
  <c r="W19" i="23" s="1"/>
  <c r="X19" i="23" s="1"/>
  <c r="V8" i="23"/>
  <c r="N8" i="23"/>
  <c r="M8" i="23"/>
  <c r="L8" i="23"/>
  <c r="K8" i="23"/>
  <c r="J8" i="23"/>
  <c r="I8" i="23"/>
  <c r="H8" i="23"/>
  <c r="G8" i="23"/>
  <c r="O8" i="23" s="1"/>
  <c r="W8" i="23" s="1"/>
  <c r="X8" i="23" s="1"/>
  <c r="F8" i="23"/>
  <c r="E8" i="23"/>
  <c r="D8" i="23"/>
  <c r="V7" i="23"/>
  <c r="O7" i="23"/>
  <c r="W7" i="23" s="1"/>
  <c r="X7" i="23" s="1"/>
  <c r="V6" i="23"/>
  <c r="O6" i="23"/>
  <c r="W6" i="23" s="1"/>
  <c r="X6" i="23" s="1"/>
  <c r="B3" i="23"/>
  <c r="D2" i="21"/>
  <c r="C5" i="21" s="1"/>
  <c r="D3" i="21"/>
  <c r="B6" i="21"/>
  <c r="B10" i="21" s="1"/>
  <c r="B7" i="21"/>
  <c r="B11" i="21" s="1"/>
  <c r="B3" i="22"/>
  <c r="O6" i="22"/>
  <c r="W6" i="22" s="1"/>
  <c r="X6" i="22" s="1"/>
  <c r="V6" i="22"/>
  <c r="O7" i="22"/>
  <c r="V7" i="22"/>
  <c r="W7" i="22"/>
  <c r="X7" i="22" s="1"/>
  <c r="D8" i="22"/>
  <c r="E8" i="22"/>
  <c r="F8" i="22"/>
  <c r="G8" i="22"/>
  <c r="H8" i="22"/>
  <c r="I8" i="22"/>
  <c r="O8" i="22" s="1"/>
  <c r="W8" i="22" s="1"/>
  <c r="J8" i="22"/>
  <c r="K8" i="22"/>
  <c r="L8" i="22"/>
  <c r="M8" i="22"/>
  <c r="N8" i="22"/>
  <c r="V8" i="22"/>
  <c r="O10" i="22"/>
  <c r="W10" i="22" s="1"/>
  <c r="X10" i="22" s="1"/>
  <c r="V10" i="22"/>
  <c r="O11" i="22"/>
  <c r="V11" i="22"/>
  <c r="O12" i="22"/>
  <c r="V12" i="22"/>
  <c r="O13" i="22"/>
  <c r="W13" i="22" s="1"/>
  <c r="X13" i="22" s="1"/>
  <c r="V13" i="22"/>
  <c r="O14" i="22"/>
  <c r="V14" i="22"/>
  <c r="O15" i="22"/>
  <c r="V15" i="22"/>
  <c r="O16" i="22"/>
  <c r="V16" i="22"/>
  <c r="O17" i="22"/>
  <c r="W17" i="22" s="1"/>
  <c r="X17" i="22" s="1"/>
  <c r="V17" i="22"/>
  <c r="O18" i="22"/>
  <c r="W18" i="22" s="1"/>
  <c r="X18" i="22" s="1"/>
  <c r="V18" i="22"/>
  <c r="D19" i="22"/>
  <c r="E19" i="22"/>
  <c r="F19" i="22"/>
  <c r="G19" i="22"/>
  <c r="H19" i="22"/>
  <c r="I19" i="22"/>
  <c r="J19" i="22"/>
  <c r="K19" i="22"/>
  <c r="L19" i="22"/>
  <c r="M19" i="22"/>
  <c r="N19" i="22"/>
  <c r="P19" i="22"/>
  <c r="P54" i="22" s="1"/>
  <c r="Q19" i="22"/>
  <c r="R19" i="22"/>
  <c r="S19" i="22"/>
  <c r="T19" i="22"/>
  <c r="U19" i="22"/>
  <c r="O21" i="22"/>
  <c r="W21" i="22" s="1"/>
  <c r="X21" i="22" s="1"/>
  <c r="V21" i="22"/>
  <c r="O22" i="22"/>
  <c r="V22" i="22"/>
  <c r="W22" i="22"/>
  <c r="X22" i="22" s="1"/>
  <c r="O23" i="22"/>
  <c r="W23" i="22" s="1"/>
  <c r="X23" i="22" s="1"/>
  <c r="V23" i="22"/>
  <c r="O24" i="22"/>
  <c r="V24" i="22"/>
  <c r="W24" i="22"/>
  <c r="X24" i="22" s="1"/>
  <c r="O25" i="22"/>
  <c r="W25" i="22" s="1"/>
  <c r="X25" i="22" s="1"/>
  <c r="V25" i="22"/>
  <c r="O26" i="22"/>
  <c r="W26" i="22" s="1"/>
  <c r="X26" i="22" s="1"/>
  <c r="V26" i="22"/>
  <c r="O27" i="22"/>
  <c r="W27" i="22" s="1"/>
  <c r="X27" i="22" s="1"/>
  <c r="V27" i="22"/>
  <c r="O28" i="22"/>
  <c r="V28" i="22"/>
  <c r="W28" i="22"/>
  <c r="X28" i="22" s="1"/>
  <c r="O29" i="22"/>
  <c r="W29" i="22" s="1"/>
  <c r="X29" i="22" s="1"/>
  <c r="V29" i="22"/>
  <c r="O30" i="22"/>
  <c r="V30" i="22"/>
  <c r="W30" i="22"/>
  <c r="X30" i="22" s="1"/>
  <c r="D31" i="22"/>
  <c r="E31" i="22"/>
  <c r="F31" i="22"/>
  <c r="G31" i="22"/>
  <c r="H31" i="22"/>
  <c r="I31" i="22"/>
  <c r="J31" i="22"/>
  <c r="K31" i="22"/>
  <c r="K54" i="22" s="1"/>
  <c r="L31" i="22"/>
  <c r="M31" i="22"/>
  <c r="N31" i="22"/>
  <c r="O31" i="22"/>
  <c r="P31" i="22"/>
  <c r="Q31" i="22"/>
  <c r="V31" i="22" s="1"/>
  <c r="R31" i="22"/>
  <c r="S31" i="22"/>
  <c r="T31" i="22"/>
  <c r="U31" i="22"/>
  <c r="O33" i="22"/>
  <c r="V33" i="22"/>
  <c r="W33" i="22" s="1"/>
  <c r="X33" i="22" s="1"/>
  <c r="O34" i="22"/>
  <c r="V34" i="22"/>
  <c r="W34" i="22"/>
  <c r="X34" i="22" s="1"/>
  <c r="O35" i="22"/>
  <c r="V35" i="22"/>
  <c r="W35" i="22" s="1"/>
  <c r="X35" i="22" s="1"/>
  <c r="O36" i="22"/>
  <c r="V36" i="22"/>
  <c r="W36" i="22"/>
  <c r="X36" i="22" s="1"/>
  <c r="O37" i="22"/>
  <c r="V37" i="22"/>
  <c r="W37" i="22" s="1"/>
  <c r="X37" i="22" s="1"/>
  <c r="O38" i="22"/>
  <c r="W38" i="22" s="1"/>
  <c r="X38" i="22" s="1"/>
  <c r="V38" i="22"/>
  <c r="O39" i="22"/>
  <c r="V39" i="22"/>
  <c r="W39" i="22" s="1"/>
  <c r="X39" i="22" s="1"/>
  <c r="O40" i="22"/>
  <c r="V40" i="22"/>
  <c r="W40" i="22"/>
  <c r="X40" i="22" s="1"/>
  <c r="O41" i="22"/>
  <c r="V41" i="22"/>
  <c r="O42" i="22"/>
  <c r="V42" i="22"/>
  <c r="W42" i="22"/>
  <c r="X42" i="22" s="1"/>
  <c r="O43" i="22"/>
  <c r="V43" i="22"/>
  <c r="W43" i="22"/>
  <c r="X43" i="22" s="1"/>
  <c r="D44" i="22"/>
  <c r="E44" i="22"/>
  <c r="F44" i="22"/>
  <c r="G44" i="22"/>
  <c r="H44" i="22"/>
  <c r="I44" i="22"/>
  <c r="J44" i="22"/>
  <c r="J54" i="22" s="1"/>
  <c r="K44" i="22"/>
  <c r="L44" i="22"/>
  <c r="M44" i="22"/>
  <c r="N44" i="22"/>
  <c r="N54" i="22" s="1"/>
  <c r="P44" i="22"/>
  <c r="Q44" i="22"/>
  <c r="V44" i="22" s="1"/>
  <c r="R44" i="22"/>
  <c r="R54" i="22" s="1"/>
  <c r="S44" i="22"/>
  <c r="T44" i="22"/>
  <c r="U44" i="22"/>
  <c r="O46" i="22"/>
  <c r="W46" i="22" s="1"/>
  <c r="X46" i="22" s="1"/>
  <c r="V46" i="22"/>
  <c r="O47" i="22"/>
  <c r="W47" i="22" s="1"/>
  <c r="X47" i="22" s="1"/>
  <c r="V47" i="22"/>
  <c r="O48" i="22"/>
  <c r="W48" i="22" s="1"/>
  <c r="X48" i="22" s="1"/>
  <c r="V48" i="22"/>
  <c r="O49" i="22"/>
  <c r="W49" i="22" s="1"/>
  <c r="X49" i="22" s="1"/>
  <c r="V49" i="22"/>
  <c r="O50" i="22"/>
  <c r="W50" i="22" s="1"/>
  <c r="X50" i="22" s="1"/>
  <c r="V50" i="22"/>
  <c r="O51" i="22"/>
  <c r="W51" i="22" s="1"/>
  <c r="X51" i="22" s="1"/>
  <c r="V51" i="22"/>
  <c r="D52" i="22"/>
  <c r="D54" i="22" s="1"/>
  <c r="E52" i="22"/>
  <c r="F52" i="22"/>
  <c r="G52" i="22"/>
  <c r="H52" i="22"/>
  <c r="I52" i="22"/>
  <c r="J52" i="22"/>
  <c r="K52" i="22"/>
  <c r="L52" i="22"/>
  <c r="L54" i="22" s="1"/>
  <c r="M52" i="22"/>
  <c r="M54" i="22" s="1"/>
  <c r="N52" i="22"/>
  <c r="P52" i="22"/>
  <c r="V52" i="22" s="1"/>
  <c r="Q52" i="22"/>
  <c r="Q54" i="22" s="1"/>
  <c r="R52" i="22"/>
  <c r="S52" i="22"/>
  <c r="T52" i="22"/>
  <c r="U52" i="22"/>
  <c r="F54" i="22"/>
  <c r="G54" i="22"/>
  <c r="W12" i="22" l="1"/>
  <c r="X12" i="22" s="1"/>
  <c r="W15" i="22"/>
  <c r="X15" i="22" s="1"/>
  <c r="W11" i="22"/>
  <c r="X11" i="22" s="1"/>
  <c r="W16" i="22"/>
  <c r="X16" i="22" s="1"/>
  <c r="I54" i="22"/>
  <c r="W14" i="22"/>
  <c r="X14" i="22" s="1"/>
  <c r="H54" i="22"/>
  <c r="O44" i="22"/>
  <c r="W44" i="22" s="1"/>
  <c r="X44" i="22" s="1"/>
  <c r="W41" i="22"/>
  <c r="X41" i="22" s="1"/>
  <c r="W31" i="22"/>
  <c r="X31" i="22" s="1"/>
  <c r="T54" i="22"/>
  <c r="U54" i="22"/>
  <c r="V19" i="22"/>
  <c r="V54" i="22" s="1"/>
  <c r="S54" i="22"/>
  <c r="O19" i="22"/>
  <c r="W31" i="23"/>
  <c r="X31" i="23" s="1"/>
  <c r="O54" i="23"/>
  <c r="W52" i="23"/>
  <c r="W10" i="23"/>
  <c r="X10" i="23" s="1"/>
  <c r="W21" i="23"/>
  <c r="X21" i="23" s="1"/>
  <c r="V31" i="23"/>
  <c r="V54" i="23" s="1"/>
  <c r="X8" i="22"/>
  <c r="E54" i="22"/>
  <c r="C9" i="21"/>
  <c r="C6" i="21"/>
  <c r="C10" i="21" s="1"/>
  <c r="C7" i="21"/>
  <c r="C11" i="21" s="1"/>
  <c r="D5" i="21"/>
  <c r="O52" i="22"/>
  <c r="W19" i="22" l="1"/>
  <c r="X19" i="22" s="1"/>
  <c r="W54" i="23"/>
  <c r="X52" i="23"/>
  <c r="X54" i="23" s="1"/>
  <c r="D9" i="21"/>
  <c r="D6" i="21"/>
  <c r="D10" i="21" s="1"/>
  <c r="D7" i="21"/>
  <c r="D11" i="21" s="1"/>
  <c r="E5" i="21"/>
  <c r="W52" i="22"/>
  <c r="O54" i="22"/>
  <c r="X52" i="22" l="1"/>
  <c r="X54" i="22" s="1"/>
  <c r="W54" i="22"/>
  <c r="E9" i="21"/>
  <c r="E6" i="21"/>
  <c r="E10" i="21" s="1"/>
  <c r="E7" i="21"/>
  <c r="E11" i="21" s="1"/>
  <c r="F5" i="21"/>
  <c r="F9" i="21" l="1"/>
  <c r="F6" i="21"/>
  <c r="F10" i="21" s="1"/>
  <c r="F7" i="21"/>
  <c r="F11" i="21" s="1"/>
  <c r="G5" i="21"/>
  <c r="G9" i="21" l="1"/>
  <c r="G6" i="21"/>
  <c r="G10" i="21" s="1"/>
  <c r="G7" i="21"/>
  <c r="G11" i="21" s="1"/>
  <c r="H5" i="21"/>
  <c r="H9" i="21" l="1"/>
  <c r="I5" i="21"/>
  <c r="H6" i="21"/>
  <c r="H10" i="21" s="1"/>
  <c r="H7" i="21"/>
  <c r="H11" i="21" s="1"/>
  <c r="J5" i="21" l="1"/>
  <c r="I7" i="21"/>
  <c r="I11" i="21" s="1"/>
  <c r="I6" i="21"/>
  <c r="I10" i="21" s="1"/>
  <c r="I9" i="21"/>
  <c r="J6" i="21" l="1"/>
  <c r="J10" i="21" s="1"/>
  <c r="J7" i="21"/>
  <c r="J11" i="21" s="1"/>
  <c r="K5" i="21"/>
  <c r="J9" i="21"/>
  <c r="K9" i="21" l="1"/>
  <c r="K6" i="21"/>
  <c r="K10" i="21" s="1"/>
  <c r="K7" i="21"/>
  <c r="K11" i="21" s="1"/>
  <c r="L5" i="21"/>
  <c r="L9" i="21" l="1"/>
  <c r="L6" i="21"/>
  <c r="L10" i="21" s="1"/>
  <c r="L7" i="21"/>
  <c r="L11" i="21" s="1"/>
  <c r="M5" i="21"/>
  <c r="M9" i="21" l="1"/>
  <c r="M6" i="21"/>
  <c r="M10" i="21" s="1"/>
  <c r="M7" i="21"/>
  <c r="M11" i="21" s="1"/>
  <c r="N5" i="21"/>
  <c r="N9" i="21" l="1"/>
  <c r="N6" i="21"/>
  <c r="N10" i="21" s="1"/>
  <c r="N7" i="21"/>
  <c r="N11" i="21" s="1"/>
  <c r="O5" i="21"/>
  <c r="O9" i="21" l="1"/>
  <c r="O6" i="21"/>
  <c r="O10" i="21" s="1"/>
  <c r="O7" i="21"/>
  <c r="O11" i="21" s="1"/>
  <c r="P5" i="21"/>
  <c r="P9" i="21" l="1"/>
  <c r="P6" i="21"/>
  <c r="P10" i="21" s="1"/>
  <c r="P7" i="21"/>
  <c r="P11" i="21" s="1"/>
  <c r="Q5" i="21"/>
  <c r="Q6" i="21" l="1"/>
  <c r="Q10" i="21" s="1"/>
  <c r="Q9" i="21"/>
  <c r="Q7" i="21"/>
  <c r="Q11" i="21" s="1"/>
</calcChain>
</file>

<file path=xl/sharedStrings.xml><?xml version="1.0" encoding="utf-8"?>
<sst xmlns="http://schemas.openxmlformats.org/spreadsheetml/2006/main" count="184" uniqueCount="91">
  <si>
    <t>Abgänge durch</t>
  </si>
  <si>
    <t>Zugänge durch</t>
  </si>
  <si>
    <t>Maßnahmen</t>
  </si>
  <si>
    <t>Bereich</t>
  </si>
  <si>
    <t>Position</t>
  </si>
  <si>
    <t>IST-Bestand</t>
  </si>
  <si>
    <t>Bedarf</t>
  </si>
  <si>
    <t>Eigenkündigung</t>
  </si>
  <si>
    <t>Entlassung</t>
  </si>
  <si>
    <t>Altersgrenze</t>
  </si>
  <si>
    <t>Dienstunfähigkeit</t>
  </si>
  <si>
    <t>Wehr-/Zivildienst</t>
  </si>
  <si>
    <t>Schwangerschaft</t>
  </si>
  <si>
    <t>Beurlaubung</t>
  </si>
  <si>
    <t>Versetzung</t>
  </si>
  <si>
    <t>Sonstiges</t>
  </si>
  <si>
    <t>Summe</t>
  </si>
  <si>
    <t>Ende d. Ausbildung</t>
  </si>
  <si>
    <t>Neueinstellungen</t>
  </si>
  <si>
    <t>Aufstieg</t>
  </si>
  <si>
    <t>Ende der Beurlaubung</t>
  </si>
  <si>
    <t>Bestand neu</t>
  </si>
  <si>
    <t>Über-/Unter-
deckung</t>
  </si>
  <si>
    <t>Unternehmensleitung</t>
  </si>
  <si>
    <t>Geschäftsführung</t>
  </si>
  <si>
    <t>Sekretariat</t>
  </si>
  <si>
    <t>Summe Unternehmensleitung</t>
  </si>
  <si>
    <t>Marketing/Vertrieb</t>
  </si>
  <si>
    <t>Leitung Marketing/Vertrieb</t>
  </si>
  <si>
    <t>Marketing-Controlling</t>
  </si>
  <si>
    <t>Key Account Manager</t>
  </si>
  <si>
    <t>Frau Meyer von Firma Headhunter Premium kontaktieren</t>
  </si>
  <si>
    <t>Gebietsverkaufsleiter</t>
  </si>
  <si>
    <t>Außendienst</t>
  </si>
  <si>
    <t>Rekruting-Messe am 23.4. buchen</t>
  </si>
  <si>
    <t>Sonstige</t>
  </si>
  <si>
    <t>Summe Marketing/Vertrieb</t>
  </si>
  <si>
    <t>Finanzen</t>
  </si>
  <si>
    <t>Leiter ReWe und Controlling</t>
  </si>
  <si>
    <t>und</t>
  </si>
  <si>
    <t>Leiter Controlling</t>
  </si>
  <si>
    <t>Controlling</t>
  </si>
  <si>
    <t>Beteiligungscontroller</t>
  </si>
  <si>
    <t>Bereichscontroller</t>
  </si>
  <si>
    <t>Leiter Rechnungswesen</t>
  </si>
  <si>
    <t>Kreditorenbuchhaltung</t>
  </si>
  <si>
    <t>Debitorenbuchhaltung</t>
  </si>
  <si>
    <t>Anlagenbuchhaltung</t>
  </si>
  <si>
    <t>Summe Finanzen und Controlling</t>
  </si>
  <si>
    <t>Produktion/Fertigung</t>
  </si>
  <si>
    <t>Leiter Produktion</t>
  </si>
  <si>
    <t>Leiter Kaltpresse</t>
  </si>
  <si>
    <t>Leiter Glühen</t>
  </si>
  <si>
    <t>Leiter 4711</t>
  </si>
  <si>
    <t>Vorarbeiter</t>
  </si>
  <si>
    <t>Mitarbeiter 1</t>
  </si>
  <si>
    <t>Mitarbeiter 2</t>
  </si>
  <si>
    <t>Mitarbeiter 3</t>
  </si>
  <si>
    <t>Summe Produktion etc.</t>
  </si>
  <si>
    <t>Sonstige Abteilungen</t>
  </si>
  <si>
    <t>Leiter Einkauf</t>
  </si>
  <si>
    <t>Einkäufer Spezialartikel</t>
  </si>
  <si>
    <t>Einkäufer Allgemein</t>
  </si>
  <si>
    <t>Sonstige 1</t>
  </si>
  <si>
    <t>Sonstige 2</t>
  </si>
  <si>
    <t>Sonstige 3</t>
  </si>
  <si>
    <t>Summe Sonstige Abteilungen</t>
  </si>
  <si>
    <t>Total</t>
  </si>
  <si>
    <t>Personalbedarfsplanung - Stammdaten und Parameter</t>
  </si>
  <si>
    <t>Stammdaten</t>
  </si>
  <si>
    <t>Jahr</t>
  </si>
  <si>
    <t>Vorname</t>
  </si>
  <si>
    <t xml:space="preserve">Max </t>
  </si>
  <si>
    <t>Name</t>
  </si>
  <si>
    <t>Mustermann</t>
  </si>
  <si>
    <t>Firma</t>
  </si>
  <si>
    <t>Mustermann GmbH</t>
  </si>
  <si>
    <t>Straße</t>
  </si>
  <si>
    <t>Musterstraße 1</t>
  </si>
  <si>
    <t>PLZ, Ort</t>
  </si>
  <si>
    <t>47111 Musterstadt</t>
  </si>
  <si>
    <t xml:space="preserve">Die Vervielfältigung, Verbreitung oder Veräußerung der Daten oder Texte ist unzulässig </t>
  </si>
  <si>
    <t>und ausdrücklich nur mit Genehmigung des Verlags gestattet.</t>
  </si>
  <si>
    <t>© 2009 BWRmed!a, ein Unternehmensbereich der Verlag für die Deutsche Wirtschaft AG</t>
  </si>
  <si>
    <t>Personalbedarfsplanung - Hinweise zur Bedienung</t>
  </si>
  <si>
    <t>Allgemeine Hinweise</t>
  </si>
  <si>
    <t>Hinweise zum Ausfüllen der Personalbedarfsplanung</t>
  </si>
  <si>
    <t>Anfang</t>
  </si>
  <si>
    <t>Schritt</t>
  </si>
  <si>
    <t>km</t>
  </si>
  <si>
    <t>Gesamtkosten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</si>
</sst>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3"/>
      <color indexed="9"/>
      <name val="Arial"/>
      <family val="2"/>
    </font>
    <font>
      <sz val="14"/>
      <color indexed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1" borderId="0" applyNumberFormat="0" applyBorder="0" applyAlignment="0" applyProtection="0"/>
    <xf numFmtId="0" fontId="6" fillId="22" borderId="4" applyNumberFormat="0" applyFont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" fillId="23" borderId="9" applyNumberFormat="0" applyAlignment="0" applyProtection="0"/>
  </cellStyleXfs>
  <cellXfs count="106">
    <xf numFmtId="0" fontId="0" fillId="0" borderId="0" xfId="0"/>
    <xf numFmtId="0" fontId="0" fillId="24" borderId="10" xfId="0" applyFill="1" applyBorder="1" applyAlignment="1" applyProtection="1">
      <alignment horizontal="left" wrapText="1"/>
      <protection hidden="1"/>
    </xf>
    <xf numFmtId="0" fontId="0" fillId="25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3" fillId="0" borderId="0" xfId="0" applyFont="1" applyProtection="1">
      <protection hidden="1"/>
    </xf>
    <xf numFmtId="49" fontId="2" fillId="25" borderId="16" xfId="0" applyNumberFormat="1" applyFont="1" applyFill="1" applyBorder="1" applyAlignment="1" applyProtection="1">
      <alignment horizontal="left"/>
      <protection locked="0"/>
    </xf>
    <xf numFmtId="0" fontId="4" fillId="24" borderId="17" xfId="0" applyFont="1" applyFill="1" applyBorder="1" applyAlignment="1" applyProtection="1">
      <alignment horizontal="left"/>
      <protection hidden="1"/>
    </xf>
    <xf numFmtId="0" fontId="4" fillId="24" borderId="18" xfId="0" applyFont="1" applyFill="1" applyBorder="1" applyAlignment="1" applyProtection="1">
      <alignment horizontal="left" wrapText="1"/>
      <protection hidden="1"/>
    </xf>
    <xf numFmtId="0" fontId="1" fillId="26" borderId="19" xfId="0" applyFont="1" applyFill="1" applyBorder="1" applyAlignment="1" applyProtection="1">
      <alignment horizontal="left" wrapText="1"/>
      <protection hidden="1"/>
    </xf>
    <xf numFmtId="0" fontId="1" fillId="26" borderId="20" xfId="0" applyFont="1" applyFill="1" applyBorder="1" applyAlignment="1" applyProtection="1">
      <alignment horizontal="left" wrapText="1"/>
      <protection hidden="1"/>
    </xf>
    <xf numFmtId="0" fontId="1" fillId="26" borderId="21" xfId="0" applyFont="1" applyFill="1" applyBorder="1" applyAlignment="1" applyProtection="1">
      <alignment horizontal="left" wrapText="1"/>
      <protection hidden="1"/>
    </xf>
    <xf numFmtId="0" fontId="1" fillId="26" borderId="22" xfId="0" applyFont="1" applyFill="1" applyBorder="1" applyAlignment="1" applyProtection="1">
      <alignment horizontal="left" wrapText="1"/>
      <protection hidden="1"/>
    </xf>
    <xf numFmtId="0" fontId="1" fillId="26" borderId="0" xfId="0" applyFont="1" applyFill="1" applyAlignment="1" applyProtection="1">
      <alignment horizontal="left" wrapText="1"/>
      <protection hidden="1"/>
    </xf>
    <xf numFmtId="0" fontId="2" fillId="26" borderId="0" xfId="0" applyFont="1" applyFill="1" applyAlignment="1" applyProtection="1">
      <alignment horizontal="left"/>
      <protection hidden="1"/>
    </xf>
    <xf numFmtId="0" fontId="1" fillId="26" borderId="12" xfId="0" applyFont="1" applyFill="1" applyBorder="1" applyAlignment="1" applyProtection="1">
      <alignment horizontal="left" wrapText="1"/>
      <protection hidden="1"/>
    </xf>
    <xf numFmtId="0" fontId="1" fillId="26" borderId="23" xfId="0" applyFont="1" applyFill="1" applyBorder="1" applyAlignment="1" applyProtection="1">
      <alignment horizontal="left" wrapText="1"/>
      <protection hidden="1"/>
    </xf>
    <xf numFmtId="0" fontId="1" fillId="26" borderId="14" xfId="0" applyFont="1" applyFill="1" applyBorder="1" applyAlignment="1" applyProtection="1">
      <alignment horizontal="left" wrapText="1"/>
      <protection hidden="1"/>
    </xf>
    <xf numFmtId="0" fontId="1" fillId="26" borderId="15" xfId="0" applyFont="1" applyFill="1" applyBorder="1" applyAlignment="1" applyProtection="1">
      <alignment horizontal="left" wrapText="1"/>
      <protection hidden="1"/>
    </xf>
    <xf numFmtId="0" fontId="0" fillId="26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24" borderId="24" xfId="0" applyFont="1" applyFill="1" applyBorder="1" applyProtection="1">
      <protection hidden="1"/>
    </xf>
    <xf numFmtId="0" fontId="4" fillId="24" borderId="25" xfId="0" applyFont="1" applyFill="1" applyBorder="1" applyProtection="1">
      <protection hidden="1"/>
    </xf>
    <xf numFmtId="0" fontId="4" fillId="24" borderId="24" xfId="0" applyFont="1" applyFill="1" applyBorder="1" applyAlignment="1" applyProtection="1">
      <alignment horizontal="center" wrapText="1"/>
      <protection hidden="1"/>
    </xf>
    <xf numFmtId="0" fontId="4" fillId="24" borderId="26" xfId="0" applyFont="1" applyFill="1" applyBorder="1" applyAlignment="1" applyProtection="1">
      <alignment horizontal="center" wrapText="1"/>
      <protection hidden="1"/>
    </xf>
    <xf numFmtId="0" fontId="1" fillId="0" borderId="0" xfId="0" applyFont="1" applyProtection="1">
      <protection hidden="1"/>
    </xf>
    <xf numFmtId="0" fontId="1" fillId="26" borderId="27" xfId="0" applyFont="1" applyFill="1" applyBorder="1" applyProtection="1">
      <protection hidden="1"/>
    </xf>
    <xf numFmtId="0" fontId="1" fillId="26" borderId="28" xfId="0" applyFont="1" applyFill="1" applyBorder="1" applyProtection="1">
      <protection hidden="1"/>
    </xf>
    <xf numFmtId="0" fontId="1" fillId="26" borderId="29" xfId="0" applyFont="1" applyFill="1" applyBorder="1" applyAlignment="1" applyProtection="1">
      <alignment horizontal="center" textRotation="90" wrapText="1"/>
      <protection hidden="1"/>
    </xf>
    <xf numFmtId="0" fontId="0" fillId="26" borderId="30" xfId="0" applyFill="1" applyBorder="1" applyAlignment="1" applyProtection="1">
      <alignment textRotation="90"/>
      <protection hidden="1"/>
    </xf>
    <xf numFmtId="0" fontId="0" fillId="26" borderId="31" xfId="0" applyFill="1" applyBorder="1" applyAlignment="1" applyProtection="1">
      <alignment textRotation="90"/>
      <protection hidden="1"/>
    </xf>
    <xf numFmtId="0" fontId="0" fillId="26" borderId="28" xfId="0" applyFill="1" applyBorder="1" applyAlignment="1" applyProtection="1">
      <alignment textRotation="90"/>
      <protection hidden="1"/>
    </xf>
    <xf numFmtId="0" fontId="1" fillId="26" borderId="29" xfId="0" applyFont="1" applyFill="1" applyBorder="1" applyAlignment="1" applyProtection="1">
      <alignment textRotation="90"/>
      <protection hidden="1"/>
    </xf>
    <xf numFmtId="0" fontId="1" fillId="26" borderId="15" xfId="0" applyFont="1" applyFill="1" applyBorder="1" applyAlignment="1" applyProtection="1">
      <alignment horizontal="center" textRotation="90" wrapText="1"/>
      <protection hidden="1"/>
    </xf>
    <xf numFmtId="0" fontId="1" fillId="26" borderId="32" xfId="0" applyFont="1" applyFill="1" applyBorder="1" applyAlignment="1" applyProtection="1">
      <alignment horizontal="center" textRotation="90" wrapText="1"/>
      <protection hidden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7" xfId="0" applyBorder="1" applyProtection="1">
      <protection hidden="1"/>
    </xf>
    <xf numFmtId="0" fontId="0" fillId="0" borderId="36" xfId="0" applyBorder="1" applyProtection="1">
      <protection hidden="1"/>
    </xf>
    <xf numFmtId="0" fontId="1" fillId="0" borderId="11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Protection="1">
      <protection locked="0"/>
    </xf>
    <xf numFmtId="0" fontId="0" fillId="26" borderId="29" xfId="0" applyFill="1" applyBorder="1" applyAlignment="1" applyProtection="1">
      <alignment textRotation="90"/>
      <protection locked="0"/>
    </xf>
    <xf numFmtId="0" fontId="0" fillId="0" borderId="37" xfId="0" applyBorder="1" applyProtection="1">
      <protection locked="0"/>
    </xf>
    <xf numFmtId="0" fontId="0" fillId="0" borderId="39" xfId="0" applyBorder="1" applyProtection="1">
      <protection locked="0"/>
    </xf>
    <xf numFmtId="0" fontId="1" fillId="26" borderId="40" xfId="0" applyFont="1" applyFill="1" applyBorder="1" applyProtection="1">
      <protection locked="0"/>
    </xf>
    <xf numFmtId="0" fontId="0" fillId="0" borderId="41" xfId="0" applyBorder="1" applyProtection="1">
      <protection locked="0"/>
    </xf>
    <xf numFmtId="0" fontId="1" fillId="26" borderId="40" xfId="0" applyFont="1" applyFill="1" applyBorder="1" applyAlignment="1" applyProtection="1">
      <alignment horizontal="center"/>
      <protection locked="0"/>
    </xf>
    <xf numFmtId="164" fontId="0" fillId="0" borderId="42" xfId="0" applyNumberFormat="1" applyBorder="1" applyAlignment="1" applyProtection="1">
      <alignment horizontal="center"/>
      <protection locked="0"/>
    </xf>
    <xf numFmtId="164" fontId="0" fillId="0" borderId="43" xfId="0" applyNumberFormat="1" applyBorder="1" applyAlignment="1" applyProtection="1">
      <alignment horizontal="center"/>
      <protection locked="0"/>
    </xf>
    <xf numFmtId="164" fontId="0" fillId="0" borderId="44" xfId="0" applyNumberFormat="1" applyBorder="1" applyProtection="1">
      <protection locked="0"/>
    </xf>
    <xf numFmtId="164" fontId="0" fillId="0" borderId="45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164" fontId="0" fillId="26" borderId="37" xfId="0" applyNumberFormat="1" applyFill="1" applyBorder="1" applyProtection="1">
      <protection hidden="1"/>
    </xf>
    <xf numFmtId="164" fontId="0" fillId="26" borderId="44" xfId="0" applyNumberFormat="1" applyFill="1" applyBorder="1" applyAlignment="1" applyProtection="1">
      <alignment horizontal="center"/>
      <protection hidden="1"/>
    </xf>
    <xf numFmtId="164" fontId="0" fillId="26" borderId="43" xfId="0" applyNumberFormat="1" applyFill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locked="0"/>
    </xf>
    <xf numFmtId="164" fontId="0" fillId="0" borderId="47" xfId="0" applyNumberFormat="1" applyBorder="1" applyAlignment="1" applyProtection="1">
      <alignment horizontal="center"/>
      <protection locked="0"/>
    </xf>
    <xf numFmtId="164" fontId="0" fillId="0" borderId="18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6" borderId="39" xfId="0" applyNumberFormat="1" applyFill="1" applyBorder="1" applyProtection="1">
      <protection hidden="1"/>
    </xf>
    <xf numFmtId="164" fontId="0" fillId="26" borderId="18" xfId="0" applyNumberFormat="1" applyFill="1" applyBorder="1" applyAlignment="1" applyProtection="1">
      <alignment horizontal="center"/>
      <protection hidden="1"/>
    </xf>
    <xf numFmtId="164" fontId="0" fillId="26" borderId="47" xfId="0" applyNumberFormat="1" applyFill="1" applyBorder="1" applyAlignment="1" applyProtection="1">
      <alignment horizontal="center"/>
      <protection hidden="1"/>
    </xf>
    <xf numFmtId="164" fontId="1" fillId="26" borderId="48" xfId="0" applyNumberFormat="1" applyFont="1" applyFill="1" applyBorder="1" applyAlignment="1" applyProtection="1">
      <alignment horizontal="center"/>
      <protection hidden="1"/>
    </xf>
    <xf numFmtId="164" fontId="1" fillId="26" borderId="49" xfId="0" applyNumberFormat="1" applyFont="1" applyFill="1" applyBorder="1" applyAlignment="1" applyProtection="1">
      <alignment horizontal="center"/>
      <protection hidden="1"/>
    </xf>
    <xf numFmtId="164" fontId="1" fillId="26" borderId="50" xfId="0" applyNumberFormat="1" applyFont="1" applyFill="1" applyBorder="1" applyProtection="1">
      <protection hidden="1"/>
    </xf>
    <xf numFmtId="164" fontId="1" fillId="26" borderId="51" xfId="0" applyNumberFormat="1" applyFont="1" applyFill="1" applyBorder="1" applyProtection="1">
      <protection hidden="1"/>
    </xf>
    <xf numFmtId="164" fontId="1" fillId="26" borderId="52" xfId="0" applyNumberFormat="1" applyFont="1" applyFill="1" applyBorder="1" applyProtection="1">
      <protection hidden="1"/>
    </xf>
    <xf numFmtId="164" fontId="1" fillId="26" borderId="40" xfId="0" applyNumberFormat="1" applyFont="1" applyFill="1" applyBorder="1" applyProtection="1">
      <protection hidden="1"/>
    </xf>
    <xf numFmtId="164" fontId="1" fillId="26" borderId="50" xfId="0" applyNumberFormat="1" applyFont="1" applyFill="1" applyBorder="1" applyAlignment="1" applyProtection="1">
      <alignment horizontal="center"/>
      <protection hidden="1"/>
    </xf>
    <xf numFmtId="164" fontId="0" fillId="0" borderId="11" xfId="0" applyNumberFormat="1" applyBorder="1" applyAlignment="1" applyProtection="1">
      <alignment horizontal="center"/>
      <protection hidden="1"/>
    </xf>
    <xf numFmtId="164" fontId="0" fillId="0" borderId="12" xfId="0" applyNumberFormat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0" fillId="0" borderId="41" xfId="0" applyNumberFormat="1" applyBorder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1" fillId="26" borderId="51" xfId="0" applyNumberFormat="1" applyFont="1" applyFill="1" applyBorder="1" applyAlignment="1" applyProtection="1">
      <alignment horizontal="center"/>
      <protection hidden="1"/>
    </xf>
    <xf numFmtId="164" fontId="1" fillId="26" borderId="52" xfId="0" applyNumberFormat="1" applyFont="1" applyFill="1" applyBorder="1" applyAlignment="1" applyProtection="1">
      <alignment horizontal="center"/>
      <protection hidden="1"/>
    </xf>
    <xf numFmtId="164" fontId="1" fillId="26" borderId="40" xfId="0" applyNumberFormat="1" applyFont="1" applyFill="1" applyBorder="1" applyAlignment="1" applyProtection="1">
      <alignment horizontal="center"/>
      <protection hidden="1"/>
    </xf>
    <xf numFmtId="0" fontId="1" fillId="26" borderId="53" xfId="0" applyFont="1" applyFill="1" applyBorder="1" applyProtection="1">
      <protection locked="0"/>
    </xf>
    <xf numFmtId="0" fontId="1" fillId="26" borderId="52" xfId="0" applyFont="1" applyFill="1" applyBorder="1" applyProtection="1">
      <protection locked="0"/>
    </xf>
    <xf numFmtId="0" fontId="0" fillId="26" borderId="54" xfId="0" applyFill="1" applyBorder="1" applyProtection="1">
      <protection locked="0"/>
    </xf>
    <xf numFmtId="0" fontId="4" fillId="24" borderId="30" xfId="0" applyFont="1" applyFill="1" applyBorder="1" applyAlignment="1" applyProtection="1">
      <alignment horizontal="center"/>
      <protection hidden="1"/>
    </xf>
    <xf numFmtId="0" fontId="4" fillId="24" borderId="31" xfId="0" applyFont="1" applyFill="1" applyBorder="1" applyAlignment="1" applyProtection="1">
      <alignment horizontal="center"/>
      <protection hidden="1"/>
    </xf>
    <xf numFmtId="0" fontId="4" fillId="24" borderId="28" xfId="0" applyFont="1" applyFill="1" applyBorder="1" applyAlignment="1" applyProtection="1">
      <alignment horizontal="center"/>
      <protection hidden="1"/>
    </xf>
    <xf numFmtId="1" fontId="4" fillId="24" borderId="24" xfId="0" applyNumberFormat="1" applyFont="1" applyFill="1" applyBorder="1" applyAlignment="1" applyProtection="1">
      <alignment horizontal="center"/>
      <protection hidden="1"/>
    </xf>
    <xf numFmtId="1" fontId="4" fillId="24" borderId="26" xfId="0" applyNumberFormat="1" applyFont="1" applyFill="1" applyBorder="1" applyAlignment="1" applyProtection="1">
      <alignment horizontal="center"/>
      <protection hidden="1"/>
    </xf>
    <xf numFmtId="0" fontId="22" fillId="24" borderId="24" xfId="0" applyFont="1" applyFill="1" applyBorder="1" applyAlignment="1" applyProtection="1">
      <alignment horizontal="center" vertical="center"/>
      <protection hidden="1"/>
    </xf>
    <xf numFmtId="0" fontId="22" fillId="24" borderId="25" xfId="0" applyFont="1" applyFill="1" applyBorder="1" applyAlignment="1" applyProtection="1">
      <alignment horizontal="center" vertical="center"/>
      <protection hidden="1"/>
    </xf>
    <xf numFmtId="0" fontId="22" fillId="24" borderId="26" xfId="0" applyFont="1" applyFill="1" applyBorder="1" applyAlignment="1" applyProtection="1">
      <alignment horizontal="center" vertical="center"/>
      <protection hidden="1"/>
    </xf>
    <xf numFmtId="49" fontId="2" fillId="25" borderId="17" xfId="0" applyNumberFormat="1" applyFont="1" applyFill="1" applyBorder="1" applyAlignment="1" applyProtection="1">
      <alignment horizontal="left"/>
      <protection locked="0"/>
    </xf>
    <xf numFmtId="49" fontId="2" fillId="25" borderId="10" xfId="0" applyNumberFormat="1" applyFont="1" applyFill="1" applyBorder="1" applyAlignment="1" applyProtection="1">
      <alignment horizontal="left"/>
      <protection locked="0"/>
    </xf>
    <xf numFmtId="49" fontId="2" fillId="25" borderId="18" xfId="0" applyNumberFormat="1" applyFont="1" applyFill="1" applyBorder="1" applyAlignment="1" applyProtection="1">
      <alignment horizontal="left"/>
      <protection locked="0"/>
    </xf>
    <xf numFmtId="0" fontId="21" fillId="24" borderId="24" xfId="0" applyFont="1" applyFill="1" applyBorder="1" applyAlignment="1" applyProtection="1">
      <alignment horizontal="center" vertical="center"/>
      <protection hidden="1"/>
    </xf>
    <xf numFmtId="0" fontId="21" fillId="24" borderId="25" xfId="0" applyFont="1" applyFill="1" applyBorder="1" applyAlignment="1" applyProtection="1">
      <alignment horizontal="center" vertical="center"/>
      <protection hidden="1"/>
    </xf>
    <xf numFmtId="0" fontId="21" fillId="24" borderId="26" xfId="0" applyFont="1" applyFill="1" applyBorder="1" applyAlignment="1" applyProtection="1">
      <alignment horizontal="center" vertical="center"/>
      <protection hidden="1"/>
    </xf>
    <xf numFmtId="0" fontId="4" fillId="24" borderId="10" xfId="0" applyFont="1" applyFill="1" applyBorder="1" applyAlignment="1" applyProtection="1">
      <alignment horizontal="center" wrapText="1"/>
      <protection hidden="1"/>
    </xf>
    <xf numFmtId="0" fontId="4" fillId="24" borderId="18" xfId="0" applyFont="1" applyFill="1" applyBorder="1" applyAlignment="1" applyProtection="1">
      <alignment horizontal="center" wrapText="1"/>
      <protection hidden="1"/>
    </xf>
  </cellXfs>
  <cellStyles count="42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AF7D9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6F1F7"/>
      <rgbColor rgb="003366FF"/>
      <rgbColor rgb="0033CCCC"/>
      <rgbColor rgb="00EBEBEB"/>
      <rgbColor rgb="000668AF"/>
      <rgbColor rgb="00E4DDB6"/>
      <rgbColor rgb="00EAE3C6"/>
      <rgbColor rgb="00666699"/>
      <rgbColor rgb="00969696"/>
      <rgbColor rgb="00003366"/>
      <rgbColor rgb="00339966"/>
      <rgbColor rgb="00003300"/>
      <rgbColor rgb="007AB031"/>
      <rgbColor rgb="009B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5</xdr:row>
      <xdr:rowOff>68580</xdr:rowOff>
    </xdr:from>
    <xdr:to>
      <xdr:col>3</xdr:col>
      <xdr:colOff>4320540</xdr:colOff>
      <xdr:row>6</xdr:row>
      <xdr:rowOff>45720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1006CA3C-C9C3-257C-74CC-26EB47ECAC47}"/>
            </a:ext>
          </a:extLst>
        </xdr:cNvPr>
        <xdr:cNvSpPr txBox="1">
          <a:spLocks noChangeArrowheads="1"/>
        </xdr:cNvSpPr>
      </xdr:nvSpPr>
      <xdr:spPr bwMode="auto">
        <a:xfrm>
          <a:off x="960120" y="1066800"/>
          <a:ext cx="4358640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"Personalbedarfsplanung"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können Sie unter Berücksichtigung des IST-Personalbestandes, des zukünftigen Personalbedarfs und bereits feststehender Zu- und Abgänge Ihren Handlungsbedarf ermitteln.</a:t>
          </a:r>
        </a:p>
      </xdr:txBody>
    </xdr:sp>
    <xdr:clientData/>
  </xdr:twoCellAnchor>
  <xdr:twoCellAnchor>
    <xdr:from>
      <xdr:col>2</xdr:col>
      <xdr:colOff>45720</xdr:colOff>
      <xdr:row>9</xdr:row>
      <xdr:rowOff>129540</xdr:rowOff>
    </xdr:from>
    <xdr:to>
      <xdr:col>4</xdr:col>
      <xdr:colOff>0</xdr:colOff>
      <xdr:row>11</xdr:row>
      <xdr:rowOff>99060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15A84A65-7D2E-12C7-3E7A-4475315EC6E8}"/>
            </a:ext>
          </a:extLst>
        </xdr:cNvPr>
        <xdr:cNvSpPr txBox="1">
          <a:spLocks noChangeArrowheads="1"/>
        </xdr:cNvSpPr>
      </xdr:nvSpPr>
      <xdr:spPr bwMode="auto">
        <a:xfrm>
          <a:off x="937260" y="2385060"/>
          <a:ext cx="4450080" cy="2674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6F1F7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Zur Nutzung des Tools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"Personalbedarfsplanung"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ist in Spalte D (Ist-Bestand) zunächst der aktuelle Personalbestand abteilungsbezogen einzupflegen. Anschließend kann direkt in der Spalte E der Personalbedarf eingegeben werden, der sich zum Beispiel aufgrund von Absatzsteigerungen, Rationalisierungsmaßnahmen etc. ergibt.</a:t>
          </a: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bereits feststehenden oder im Rahmen von Schätzungen ermittelbaren Zu- und Abgänge sind in den Spalten F bis U einzugeben.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Als Ergebnis der Berechnung erhält man in Spalte W den sich ergebenden, zukünftigen Personalbestand. Durch Vergleich mit dem Personalbedarf ergibt sich in Spalte X eine Über- oder Unterdeckung.</a:t>
          </a: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Spalte Y steht für Notizen zur Verfügung, wie man auf die Über- oder Unterdeckung reagieren will.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54"/>
  <sheetViews>
    <sheetView showGridLines="0" showZeros="0" topLeftCell="A13" zoomScaleNormal="100" workbookViewId="0">
      <selection activeCell="D6" sqref="D6"/>
    </sheetView>
  </sheetViews>
  <sheetFormatPr baseColWidth="10" defaultColWidth="11.453125" defaultRowHeight="12.5" x14ac:dyDescent="0.25"/>
  <cols>
    <col min="1" max="1" width="2.453125" style="3" customWidth="1"/>
    <col min="2" max="2" width="20.7265625" style="3" customWidth="1"/>
    <col min="3" max="3" width="24.453125" style="3" bestFit="1" customWidth="1"/>
    <col min="4" max="5" width="6.7265625" style="24" customWidth="1"/>
    <col min="6" max="7" width="3.453125" style="3" bestFit="1" customWidth="1"/>
    <col min="8" max="8" width="5" style="3" bestFit="1" customWidth="1"/>
    <col min="9" max="10" width="3.453125" style="3" bestFit="1" customWidth="1"/>
    <col min="11" max="11" width="3.54296875" style="3" bestFit="1" customWidth="1"/>
    <col min="12" max="14" width="3.453125" style="3" bestFit="1" customWidth="1"/>
    <col min="15" max="15" width="3.54296875" style="3" bestFit="1" customWidth="1"/>
    <col min="16" max="16" width="3.453125" style="3" bestFit="1" customWidth="1"/>
    <col min="17" max="17" width="3.54296875" style="3" bestFit="1" customWidth="1"/>
    <col min="18" max="18" width="3.453125" style="3" bestFit="1" customWidth="1"/>
    <col min="19" max="20" width="3.54296875" style="3" bestFit="1" customWidth="1"/>
    <col min="21" max="21" width="3.453125" style="3" bestFit="1" customWidth="1"/>
    <col min="22" max="22" width="3.54296875" style="3" bestFit="1" customWidth="1"/>
    <col min="23" max="24" width="6.7265625" style="3" customWidth="1"/>
    <col min="25" max="25" width="53.54296875" style="3" customWidth="1"/>
    <col min="26" max="16384" width="11.453125" style="3"/>
  </cols>
  <sheetData>
    <row r="2" spans="2:25" ht="13" thickBot="1" x14ac:dyDescent="0.3"/>
    <row r="3" spans="2:25" s="29" customFormat="1" ht="17.25" customHeight="1" thickBot="1" x14ac:dyDescent="0.35">
      <c r="B3" s="25" t="str">
        <f>+"Personalbedarfsplanung der "&amp;'Stammdaten und Parameter'!E12</f>
        <v>Personalbedarfsplanung der Mustermann GmbH</v>
      </c>
      <c r="C3" s="26"/>
      <c r="D3" s="93">
        <f ca="1">+IF(ISNUMBER('Stammdaten und Parameter'!E7),'Stammdaten und Parameter'!E7,YEAR(TODAY()))</f>
        <v>2022</v>
      </c>
      <c r="E3" s="94"/>
      <c r="F3" s="90" t="s">
        <v>0</v>
      </c>
      <c r="G3" s="91"/>
      <c r="H3" s="91"/>
      <c r="I3" s="91"/>
      <c r="J3" s="91"/>
      <c r="K3" s="91"/>
      <c r="L3" s="91"/>
      <c r="M3" s="91"/>
      <c r="N3" s="91"/>
      <c r="O3" s="91"/>
      <c r="P3" s="91" t="s">
        <v>1</v>
      </c>
      <c r="Q3" s="91"/>
      <c r="R3" s="91"/>
      <c r="S3" s="91"/>
      <c r="T3" s="91"/>
      <c r="U3" s="91"/>
      <c r="V3" s="92"/>
      <c r="W3" s="27"/>
      <c r="X3" s="28"/>
      <c r="Y3" s="28" t="s">
        <v>2</v>
      </c>
    </row>
    <row r="4" spans="2:25" ht="102.5" thickBot="1" x14ac:dyDescent="0.35">
      <c r="B4" s="30" t="s">
        <v>3</v>
      </c>
      <c r="C4" s="31" t="s">
        <v>4</v>
      </c>
      <c r="D4" s="32" t="s">
        <v>5</v>
      </c>
      <c r="E4" s="32" t="s">
        <v>6</v>
      </c>
      <c r="F4" s="33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5" t="s">
        <v>15</v>
      </c>
      <c r="O4" s="36" t="s">
        <v>16</v>
      </c>
      <c r="P4" s="33" t="s">
        <v>17</v>
      </c>
      <c r="Q4" s="34" t="s">
        <v>18</v>
      </c>
      <c r="R4" s="34" t="s">
        <v>19</v>
      </c>
      <c r="S4" s="34" t="s">
        <v>14</v>
      </c>
      <c r="T4" s="34" t="s">
        <v>20</v>
      </c>
      <c r="U4" s="35" t="s">
        <v>15</v>
      </c>
      <c r="V4" s="36" t="s">
        <v>16</v>
      </c>
      <c r="W4" s="37" t="s">
        <v>21</v>
      </c>
      <c r="X4" s="38" t="s">
        <v>22</v>
      </c>
      <c r="Y4" s="50"/>
    </row>
    <row r="5" spans="2:25" x14ac:dyDescent="0.25">
      <c r="B5" s="39"/>
      <c r="C5" s="40"/>
      <c r="D5" s="41"/>
      <c r="E5" s="42"/>
      <c r="F5" s="40"/>
      <c r="G5" s="40"/>
      <c r="H5" s="40"/>
      <c r="I5" s="40"/>
      <c r="J5" s="40"/>
      <c r="K5" s="40"/>
      <c r="L5" s="40"/>
      <c r="M5" s="40"/>
      <c r="N5" s="40"/>
      <c r="O5" s="43"/>
      <c r="P5" s="40"/>
      <c r="Q5" s="40"/>
      <c r="R5" s="40"/>
      <c r="S5" s="40"/>
      <c r="T5" s="40"/>
      <c r="U5" s="40"/>
      <c r="V5" s="43"/>
      <c r="W5" s="40"/>
      <c r="X5" s="44"/>
      <c r="Y5" s="51"/>
    </row>
    <row r="6" spans="2:25" ht="13" x14ac:dyDescent="0.3">
      <c r="B6" s="45" t="s">
        <v>23</v>
      </c>
      <c r="C6" s="46" t="s">
        <v>24</v>
      </c>
      <c r="D6" s="56">
        <v>2</v>
      </c>
      <c r="E6" s="57">
        <v>2</v>
      </c>
      <c r="F6" s="58"/>
      <c r="G6" s="59"/>
      <c r="H6" s="59"/>
      <c r="I6" s="59"/>
      <c r="J6" s="59"/>
      <c r="K6" s="59"/>
      <c r="L6" s="59"/>
      <c r="M6" s="59"/>
      <c r="N6" s="60"/>
      <c r="O6" s="61">
        <f>SUM(F6:N6)</f>
        <v>0</v>
      </c>
      <c r="P6" s="58"/>
      <c r="Q6" s="59"/>
      <c r="R6" s="59"/>
      <c r="S6" s="59"/>
      <c r="T6" s="59"/>
      <c r="U6" s="60"/>
      <c r="V6" s="61">
        <f>SUM(P6:U6)</f>
        <v>0</v>
      </c>
      <c r="W6" s="62">
        <f>SUM(D6,-O6,V6)</f>
        <v>2</v>
      </c>
      <c r="X6" s="63">
        <f>+W6-E6</f>
        <v>0</v>
      </c>
      <c r="Y6" s="51"/>
    </row>
    <row r="7" spans="2:25" x14ac:dyDescent="0.25">
      <c r="B7" s="47"/>
      <c r="C7" s="48" t="s">
        <v>25</v>
      </c>
      <c r="D7" s="64">
        <v>1</v>
      </c>
      <c r="E7" s="65">
        <v>1</v>
      </c>
      <c r="F7" s="66"/>
      <c r="G7" s="67"/>
      <c r="H7" s="67"/>
      <c r="I7" s="67"/>
      <c r="J7" s="67"/>
      <c r="K7" s="67"/>
      <c r="L7" s="67"/>
      <c r="M7" s="67"/>
      <c r="N7" s="68"/>
      <c r="O7" s="69">
        <f t="shared" ref="O7:O51" si="0">SUM(F7:N7)</f>
        <v>0</v>
      </c>
      <c r="P7" s="66"/>
      <c r="Q7" s="67"/>
      <c r="R7" s="67"/>
      <c r="S7" s="67"/>
      <c r="T7" s="67"/>
      <c r="U7" s="68"/>
      <c r="V7" s="69">
        <f t="shared" ref="V7:V52" si="1">SUM(P7:U7)</f>
        <v>0</v>
      </c>
      <c r="W7" s="70">
        <f t="shared" ref="W7:W52" si="2">SUM(D7,-O7,V7)</f>
        <v>1</v>
      </c>
      <c r="X7" s="71">
        <f t="shared" ref="X7:X52" si="3">+W7-E7</f>
        <v>0</v>
      </c>
      <c r="Y7" s="52"/>
    </row>
    <row r="8" spans="2:25" ht="13.5" thickBot="1" x14ac:dyDescent="0.35">
      <c r="B8" s="87" t="s">
        <v>26</v>
      </c>
      <c r="C8" s="88"/>
      <c r="D8" s="72">
        <f>SUM(D6:D7)</f>
        <v>3</v>
      </c>
      <c r="E8" s="73">
        <f>SUM(E6:E7)</f>
        <v>3</v>
      </c>
      <c r="F8" s="74">
        <f>SUM(F6:F7)</f>
        <v>0</v>
      </c>
      <c r="G8" s="75">
        <f t="shared" ref="G8:N8" si="4">SUM(G6:G7)</f>
        <v>0</v>
      </c>
      <c r="H8" s="75">
        <f t="shared" si="4"/>
        <v>0</v>
      </c>
      <c r="I8" s="75">
        <f t="shared" si="4"/>
        <v>0</v>
      </c>
      <c r="J8" s="75">
        <f t="shared" si="4"/>
        <v>0</v>
      </c>
      <c r="K8" s="75">
        <f t="shared" si="4"/>
        <v>0</v>
      </c>
      <c r="L8" s="75">
        <f t="shared" si="4"/>
        <v>0</v>
      </c>
      <c r="M8" s="75">
        <f t="shared" si="4"/>
        <v>0</v>
      </c>
      <c r="N8" s="76">
        <f t="shared" si="4"/>
        <v>0</v>
      </c>
      <c r="O8" s="77">
        <f t="shared" si="0"/>
        <v>0</v>
      </c>
      <c r="P8" s="74"/>
      <c r="Q8" s="75"/>
      <c r="R8" s="75"/>
      <c r="S8" s="75"/>
      <c r="T8" s="75"/>
      <c r="U8" s="76"/>
      <c r="V8" s="77">
        <f t="shared" si="1"/>
        <v>0</v>
      </c>
      <c r="W8" s="78">
        <f t="shared" si="2"/>
        <v>3</v>
      </c>
      <c r="X8" s="73">
        <f t="shared" si="3"/>
        <v>0</v>
      </c>
      <c r="Y8" s="53"/>
    </row>
    <row r="9" spans="2:25" ht="13" x14ac:dyDescent="0.3">
      <c r="B9" s="45"/>
      <c r="C9" s="49"/>
      <c r="D9" s="79"/>
      <c r="E9" s="80"/>
      <c r="F9" s="81"/>
      <c r="G9" s="81"/>
      <c r="H9" s="81"/>
      <c r="I9" s="81"/>
      <c r="J9" s="81"/>
      <c r="K9" s="81"/>
      <c r="L9" s="81"/>
      <c r="M9" s="81"/>
      <c r="N9" s="81"/>
      <c r="O9" s="82"/>
      <c r="P9" s="81"/>
      <c r="Q9" s="81"/>
      <c r="R9" s="81"/>
      <c r="S9" s="81"/>
      <c r="T9" s="81"/>
      <c r="U9" s="81"/>
      <c r="V9" s="82"/>
      <c r="W9" s="83"/>
      <c r="X9" s="80"/>
      <c r="Y9" s="54"/>
    </row>
    <row r="10" spans="2:25" ht="13" x14ac:dyDescent="0.3">
      <c r="B10" s="45" t="s">
        <v>27</v>
      </c>
      <c r="C10" s="48" t="s">
        <v>28</v>
      </c>
      <c r="D10" s="64">
        <v>1</v>
      </c>
      <c r="E10" s="65">
        <v>1</v>
      </c>
      <c r="F10" s="66"/>
      <c r="G10" s="67"/>
      <c r="H10" s="67"/>
      <c r="I10" s="67"/>
      <c r="J10" s="67"/>
      <c r="K10" s="67"/>
      <c r="L10" s="67"/>
      <c r="M10" s="67"/>
      <c r="N10" s="68"/>
      <c r="O10" s="69">
        <f t="shared" si="0"/>
        <v>0</v>
      </c>
      <c r="P10" s="66"/>
      <c r="Q10" s="67"/>
      <c r="R10" s="67"/>
      <c r="S10" s="67"/>
      <c r="T10" s="67"/>
      <c r="U10" s="68"/>
      <c r="V10" s="69">
        <f t="shared" si="1"/>
        <v>0</v>
      </c>
      <c r="W10" s="70">
        <f t="shared" si="2"/>
        <v>1</v>
      </c>
      <c r="X10" s="71">
        <f t="shared" si="3"/>
        <v>0</v>
      </c>
      <c r="Y10" s="52"/>
    </row>
    <row r="11" spans="2:25" x14ac:dyDescent="0.25">
      <c r="B11" s="47"/>
      <c r="C11" s="48" t="s">
        <v>25</v>
      </c>
      <c r="D11" s="64">
        <v>1</v>
      </c>
      <c r="E11" s="65">
        <v>1</v>
      </c>
      <c r="F11" s="66"/>
      <c r="G11" s="67"/>
      <c r="H11" s="67"/>
      <c r="I11" s="67"/>
      <c r="J11" s="67"/>
      <c r="K11" s="67"/>
      <c r="L11" s="67"/>
      <c r="M11" s="67"/>
      <c r="N11" s="68"/>
      <c r="O11" s="69">
        <f t="shared" si="0"/>
        <v>0</v>
      </c>
      <c r="P11" s="66"/>
      <c r="Q11" s="67"/>
      <c r="R11" s="67"/>
      <c r="S11" s="67"/>
      <c r="T11" s="67"/>
      <c r="U11" s="68"/>
      <c r="V11" s="69">
        <f t="shared" si="1"/>
        <v>0</v>
      </c>
      <c r="W11" s="70">
        <f t="shared" si="2"/>
        <v>1</v>
      </c>
      <c r="X11" s="71">
        <f t="shared" si="3"/>
        <v>0</v>
      </c>
      <c r="Y11" s="52"/>
    </row>
    <row r="12" spans="2:25" x14ac:dyDescent="0.25">
      <c r="B12" s="47"/>
      <c r="C12" s="48" t="s">
        <v>29</v>
      </c>
      <c r="D12" s="64">
        <v>3</v>
      </c>
      <c r="E12" s="65">
        <v>3</v>
      </c>
      <c r="F12" s="66"/>
      <c r="G12" s="67"/>
      <c r="H12" s="67"/>
      <c r="I12" s="67"/>
      <c r="J12" s="67"/>
      <c r="K12" s="67"/>
      <c r="L12" s="67"/>
      <c r="M12" s="67"/>
      <c r="N12" s="68"/>
      <c r="O12" s="69">
        <f t="shared" si="0"/>
        <v>0</v>
      </c>
      <c r="P12" s="66"/>
      <c r="Q12" s="67"/>
      <c r="R12" s="67"/>
      <c r="S12" s="67"/>
      <c r="T12" s="67"/>
      <c r="U12" s="68"/>
      <c r="V12" s="69">
        <f t="shared" si="1"/>
        <v>0</v>
      </c>
      <c r="W12" s="70">
        <f t="shared" si="2"/>
        <v>3</v>
      </c>
      <c r="X12" s="71">
        <f t="shared" si="3"/>
        <v>0</v>
      </c>
      <c r="Y12" s="52"/>
    </row>
    <row r="13" spans="2:25" x14ac:dyDescent="0.25">
      <c r="B13" s="47"/>
      <c r="C13" s="48" t="s">
        <v>30</v>
      </c>
      <c r="D13" s="64">
        <v>8</v>
      </c>
      <c r="E13" s="65">
        <v>10</v>
      </c>
      <c r="F13" s="66"/>
      <c r="G13" s="67"/>
      <c r="H13" s="67">
        <v>1</v>
      </c>
      <c r="I13" s="67"/>
      <c r="J13" s="67"/>
      <c r="K13" s="67"/>
      <c r="L13" s="67"/>
      <c r="M13" s="67"/>
      <c r="N13" s="68"/>
      <c r="O13" s="69">
        <f t="shared" si="0"/>
        <v>1</v>
      </c>
      <c r="P13" s="66"/>
      <c r="Q13" s="67">
        <v>2</v>
      </c>
      <c r="R13" s="67"/>
      <c r="S13" s="67"/>
      <c r="T13" s="67"/>
      <c r="U13" s="68"/>
      <c r="V13" s="69">
        <f t="shared" si="1"/>
        <v>2</v>
      </c>
      <c r="W13" s="70">
        <f t="shared" si="2"/>
        <v>9</v>
      </c>
      <c r="X13" s="71">
        <f t="shared" si="3"/>
        <v>-1</v>
      </c>
      <c r="Y13" s="52" t="s">
        <v>31</v>
      </c>
    </row>
    <row r="14" spans="2:25" x14ac:dyDescent="0.25">
      <c r="B14" s="47"/>
      <c r="C14" s="48" t="s">
        <v>32</v>
      </c>
      <c r="D14" s="64">
        <v>15</v>
      </c>
      <c r="E14" s="65">
        <v>16</v>
      </c>
      <c r="F14" s="66"/>
      <c r="G14" s="67"/>
      <c r="H14" s="67">
        <v>2</v>
      </c>
      <c r="I14" s="67"/>
      <c r="J14" s="67"/>
      <c r="K14" s="67"/>
      <c r="L14" s="67"/>
      <c r="M14" s="67"/>
      <c r="N14" s="68"/>
      <c r="O14" s="69">
        <f t="shared" si="0"/>
        <v>2</v>
      </c>
      <c r="P14" s="66"/>
      <c r="Q14" s="67"/>
      <c r="R14" s="67"/>
      <c r="S14" s="67">
        <v>4</v>
      </c>
      <c r="T14" s="67">
        <v>3</v>
      </c>
      <c r="U14" s="68"/>
      <c r="V14" s="69">
        <f t="shared" si="1"/>
        <v>7</v>
      </c>
      <c r="W14" s="70">
        <f t="shared" si="2"/>
        <v>20</v>
      </c>
      <c r="X14" s="71">
        <f t="shared" si="3"/>
        <v>4</v>
      </c>
      <c r="Y14" s="52"/>
    </row>
    <row r="15" spans="2:25" x14ac:dyDescent="0.25">
      <c r="B15" s="47"/>
      <c r="C15" s="48" t="s">
        <v>33</v>
      </c>
      <c r="D15" s="64">
        <v>126</v>
      </c>
      <c r="E15" s="65">
        <v>135</v>
      </c>
      <c r="F15" s="66"/>
      <c r="G15" s="67"/>
      <c r="H15" s="67">
        <v>12</v>
      </c>
      <c r="I15" s="67"/>
      <c r="J15" s="67"/>
      <c r="K15" s="67">
        <v>2</v>
      </c>
      <c r="L15" s="67"/>
      <c r="M15" s="67"/>
      <c r="N15" s="68"/>
      <c r="O15" s="69">
        <f t="shared" si="0"/>
        <v>14</v>
      </c>
      <c r="P15" s="66"/>
      <c r="Q15" s="67"/>
      <c r="R15" s="67"/>
      <c r="S15" s="67"/>
      <c r="T15" s="67"/>
      <c r="U15" s="68"/>
      <c r="V15" s="69">
        <f t="shared" si="1"/>
        <v>0</v>
      </c>
      <c r="W15" s="70">
        <f t="shared" si="2"/>
        <v>112</v>
      </c>
      <c r="X15" s="71">
        <f t="shared" si="3"/>
        <v>-23</v>
      </c>
      <c r="Y15" s="52" t="s">
        <v>34</v>
      </c>
    </row>
    <row r="16" spans="2:25" x14ac:dyDescent="0.25">
      <c r="B16" s="47"/>
      <c r="C16" s="48" t="s">
        <v>35</v>
      </c>
      <c r="D16" s="64">
        <v>0</v>
      </c>
      <c r="E16" s="65"/>
      <c r="F16" s="66"/>
      <c r="G16" s="67"/>
      <c r="H16" s="67"/>
      <c r="I16" s="67"/>
      <c r="J16" s="67"/>
      <c r="K16" s="67"/>
      <c r="L16" s="67"/>
      <c r="M16" s="67"/>
      <c r="N16" s="68"/>
      <c r="O16" s="69">
        <f t="shared" si="0"/>
        <v>0</v>
      </c>
      <c r="P16" s="66"/>
      <c r="Q16" s="67"/>
      <c r="R16" s="67"/>
      <c r="S16" s="67"/>
      <c r="T16" s="67"/>
      <c r="U16" s="68"/>
      <c r="V16" s="69">
        <f t="shared" si="1"/>
        <v>0</v>
      </c>
      <c r="W16" s="70">
        <f t="shared" si="2"/>
        <v>0</v>
      </c>
      <c r="X16" s="71">
        <f t="shared" si="3"/>
        <v>0</v>
      </c>
      <c r="Y16" s="52"/>
    </row>
    <row r="17" spans="2:25" x14ac:dyDescent="0.25">
      <c r="B17" s="47"/>
      <c r="C17" s="48" t="s">
        <v>35</v>
      </c>
      <c r="D17" s="64">
        <v>0</v>
      </c>
      <c r="E17" s="65">
        <v>0</v>
      </c>
      <c r="F17" s="66"/>
      <c r="G17" s="67"/>
      <c r="H17" s="67"/>
      <c r="I17" s="67"/>
      <c r="J17" s="67"/>
      <c r="K17" s="67"/>
      <c r="L17" s="67"/>
      <c r="M17" s="67"/>
      <c r="N17" s="68"/>
      <c r="O17" s="69">
        <f t="shared" si="0"/>
        <v>0</v>
      </c>
      <c r="P17" s="66"/>
      <c r="Q17" s="67"/>
      <c r="R17" s="67"/>
      <c r="S17" s="67"/>
      <c r="T17" s="67"/>
      <c r="U17" s="68"/>
      <c r="V17" s="69">
        <f t="shared" si="1"/>
        <v>0</v>
      </c>
      <c r="W17" s="70">
        <f t="shared" si="2"/>
        <v>0</v>
      </c>
      <c r="X17" s="71">
        <f t="shared" si="3"/>
        <v>0</v>
      </c>
      <c r="Y17" s="52"/>
    </row>
    <row r="18" spans="2:25" x14ac:dyDescent="0.25">
      <c r="B18" s="47"/>
      <c r="C18" s="48" t="s">
        <v>35</v>
      </c>
      <c r="D18" s="64">
        <v>0</v>
      </c>
      <c r="E18" s="65">
        <v>0</v>
      </c>
      <c r="F18" s="66"/>
      <c r="G18" s="67"/>
      <c r="H18" s="67"/>
      <c r="I18" s="67"/>
      <c r="J18" s="67"/>
      <c r="K18" s="67"/>
      <c r="L18" s="67"/>
      <c r="M18" s="67"/>
      <c r="N18" s="68"/>
      <c r="O18" s="69">
        <f t="shared" si="0"/>
        <v>0</v>
      </c>
      <c r="P18" s="66"/>
      <c r="Q18" s="67"/>
      <c r="R18" s="67"/>
      <c r="S18" s="67"/>
      <c r="T18" s="67"/>
      <c r="U18" s="68"/>
      <c r="V18" s="69">
        <f t="shared" si="1"/>
        <v>0</v>
      </c>
      <c r="W18" s="70">
        <f t="shared" si="2"/>
        <v>0</v>
      </c>
      <c r="X18" s="71">
        <f t="shared" si="3"/>
        <v>0</v>
      </c>
      <c r="Y18" s="52"/>
    </row>
    <row r="19" spans="2:25" ht="13.5" thickBot="1" x14ac:dyDescent="0.35">
      <c r="B19" s="87" t="s">
        <v>36</v>
      </c>
      <c r="C19" s="88"/>
      <c r="D19" s="72">
        <f>SUM(D10:D18)</f>
        <v>154</v>
      </c>
      <c r="E19" s="73">
        <f>SUM(E10:E18)</f>
        <v>166</v>
      </c>
      <c r="F19" s="74">
        <f>SUM(F10:F18)</f>
        <v>0</v>
      </c>
      <c r="G19" s="75">
        <f t="shared" ref="G19:U19" si="5">SUM(G10:G18)</f>
        <v>0</v>
      </c>
      <c r="H19" s="75">
        <f t="shared" si="5"/>
        <v>15</v>
      </c>
      <c r="I19" s="75">
        <f t="shared" si="5"/>
        <v>0</v>
      </c>
      <c r="J19" s="75">
        <f t="shared" si="5"/>
        <v>0</v>
      </c>
      <c r="K19" s="75">
        <f t="shared" si="5"/>
        <v>2</v>
      </c>
      <c r="L19" s="75">
        <f t="shared" si="5"/>
        <v>0</v>
      </c>
      <c r="M19" s="75">
        <f t="shared" si="5"/>
        <v>0</v>
      </c>
      <c r="N19" s="76">
        <f t="shared" si="5"/>
        <v>0</v>
      </c>
      <c r="O19" s="77">
        <f t="shared" si="5"/>
        <v>17</v>
      </c>
      <c r="P19" s="74">
        <f t="shared" si="5"/>
        <v>0</v>
      </c>
      <c r="Q19" s="75">
        <f t="shared" si="5"/>
        <v>2</v>
      </c>
      <c r="R19" s="75">
        <f t="shared" si="5"/>
        <v>0</v>
      </c>
      <c r="S19" s="75">
        <f t="shared" si="5"/>
        <v>4</v>
      </c>
      <c r="T19" s="75">
        <f t="shared" si="5"/>
        <v>3</v>
      </c>
      <c r="U19" s="76">
        <f t="shared" si="5"/>
        <v>0</v>
      </c>
      <c r="V19" s="77">
        <f t="shared" si="1"/>
        <v>9</v>
      </c>
      <c r="W19" s="78">
        <f t="shared" si="2"/>
        <v>146</v>
      </c>
      <c r="X19" s="73">
        <f t="shared" si="3"/>
        <v>-20</v>
      </c>
      <c r="Y19" s="53"/>
    </row>
    <row r="20" spans="2:25" x14ac:dyDescent="0.25">
      <c r="B20" s="47"/>
      <c r="C20" s="49"/>
      <c r="D20" s="79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81"/>
      <c r="Q20" s="81"/>
      <c r="R20" s="81"/>
      <c r="S20" s="81"/>
      <c r="T20" s="81"/>
      <c r="U20" s="81"/>
      <c r="V20" s="82"/>
      <c r="W20" s="83"/>
      <c r="X20" s="80"/>
      <c r="Y20" s="54"/>
    </row>
    <row r="21" spans="2:25" ht="13" x14ac:dyDescent="0.3">
      <c r="B21" s="45" t="s">
        <v>37</v>
      </c>
      <c r="C21" s="48" t="s">
        <v>38</v>
      </c>
      <c r="D21" s="64">
        <v>1</v>
      </c>
      <c r="E21" s="65"/>
      <c r="F21" s="66"/>
      <c r="G21" s="67"/>
      <c r="H21" s="67"/>
      <c r="I21" s="67"/>
      <c r="J21" s="67"/>
      <c r="K21" s="67"/>
      <c r="L21" s="67"/>
      <c r="M21" s="67"/>
      <c r="N21" s="68"/>
      <c r="O21" s="69">
        <f t="shared" si="0"/>
        <v>0</v>
      </c>
      <c r="P21" s="66"/>
      <c r="Q21" s="67"/>
      <c r="R21" s="67"/>
      <c r="S21" s="67"/>
      <c r="T21" s="67"/>
      <c r="U21" s="68"/>
      <c r="V21" s="69">
        <f t="shared" si="1"/>
        <v>0</v>
      </c>
      <c r="W21" s="70">
        <f t="shared" si="2"/>
        <v>1</v>
      </c>
      <c r="X21" s="71">
        <f t="shared" si="3"/>
        <v>1</v>
      </c>
      <c r="Y21" s="52"/>
    </row>
    <row r="22" spans="2:25" ht="13" x14ac:dyDescent="0.3">
      <c r="B22" s="45" t="s">
        <v>39</v>
      </c>
      <c r="C22" s="48" t="s">
        <v>40</v>
      </c>
      <c r="D22" s="64">
        <v>1</v>
      </c>
      <c r="E22" s="65"/>
      <c r="F22" s="66"/>
      <c r="G22" s="67"/>
      <c r="H22" s="67"/>
      <c r="I22" s="67"/>
      <c r="J22" s="67"/>
      <c r="K22" s="67"/>
      <c r="L22" s="67"/>
      <c r="M22" s="67"/>
      <c r="N22" s="68"/>
      <c r="O22" s="69">
        <f t="shared" si="0"/>
        <v>0</v>
      </c>
      <c r="P22" s="66"/>
      <c r="Q22" s="67"/>
      <c r="R22" s="67"/>
      <c r="S22" s="67"/>
      <c r="T22" s="67"/>
      <c r="U22" s="68"/>
      <c r="V22" s="69">
        <f t="shared" si="1"/>
        <v>0</v>
      </c>
      <c r="W22" s="70">
        <f t="shared" si="2"/>
        <v>1</v>
      </c>
      <c r="X22" s="71">
        <f t="shared" si="3"/>
        <v>1</v>
      </c>
      <c r="Y22" s="52"/>
    </row>
    <row r="23" spans="2:25" ht="13" x14ac:dyDescent="0.3">
      <c r="B23" s="45" t="s">
        <v>41</v>
      </c>
      <c r="C23" s="48" t="s">
        <v>42</v>
      </c>
      <c r="D23" s="64">
        <v>6</v>
      </c>
      <c r="E23" s="65"/>
      <c r="F23" s="66"/>
      <c r="G23" s="67"/>
      <c r="H23" s="67"/>
      <c r="I23" s="67"/>
      <c r="J23" s="67"/>
      <c r="K23" s="67"/>
      <c r="L23" s="67"/>
      <c r="M23" s="67"/>
      <c r="N23" s="68"/>
      <c r="O23" s="69">
        <f t="shared" si="0"/>
        <v>0</v>
      </c>
      <c r="P23" s="66"/>
      <c r="Q23" s="67"/>
      <c r="R23" s="67"/>
      <c r="S23" s="67"/>
      <c r="T23" s="67"/>
      <c r="U23" s="68"/>
      <c r="V23" s="69">
        <f t="shared" si="1"/>
        <v>0</v>
      </c>
      <c r="W23" s="70">
        <f t="shared" si="2"/>
        <v>6</v>
      </c>
      <c r="X23" s="71">
        <f t="shared" si="3"/>
        <v>6</v>
      </c>
      <c r="Y23" s="52"/>
    </row>
    <row r="24" spans="2:25" x14ac:dyDescent="0.25">
      <c r="B24" s="47"/>
      <c r="C24" s="48" t="s">
        <v>43</v>
      </c>
      <c r="D24" s="64">
        <v>6</v>
      </c>
      <c r="E24" s="65"/>
      <c r="F24" s="66"/>
      <c r="G24" s="67"/>
      <c r="H24" s="67"/>
      <c r="I24" s="67"/>
      <c r="J24" s="67"/>
      <c r="K24" s="67"/>
      <c r="L24" s="67"/>
      <c r="M24" s="67"/>
      <c r="N24" s="68"/>
      <c r="O24" s="69">
        <f t="shared" si="0"/>
        <v>0</v>
      </c>
      <c r="P24" s="66"/>
      <c r="Q24" s="67"/>
      <c r="R24" s="67"/>
      <c r="S24" s="67"/>
      <c r="T24" s="67"/>
      <c r="U24" s="68"/>
      <c r="V24" s="69">
        <f t="shared" si="1"/>
        <v>0</v>
      </c>
      <c r="W24" s="70">
        <f t="shared" si="2"/>
        <v>6</v>
      </c>
      <c r="X24" s="71">
        <f t="shared" si="3"/>
        <v>6</v>
      </c>
      <c r="Y24" s="52"/>
    </row>
    <row r="25" spans="2:25" x14ac:dyDescent="0.25">
      <c r="B25" s="47"/>
      <c r="C25" s="48" t="s">
        <v>44</v>
      </c>
      <c r="D25" s="64">
        <v>1</v>
      </c>
      <c r="E25" s="65"/>
      <c r="F25" s="66"/>
      <c r="G25" s="67"/>
      <c r="H25" s="67"/>
      <c r="I25" s="67"/>
      <c r="J25" s="67"/>
      <c r="K25" s="67"/>
      <c r="L25" s="67"/>
      <c r="M25" s="67"/>
      <c r="N25" s="68"/>
      <c r="O25" s="69">
        <f t="shared" si="0"/>
        <v>0</v>
      </c>
      <c r="P25" s="66"/>
      <c r="Q25" s="67"/>
      <c r="R25" s="67"/>
      <c r="S25" s="67"/>
      <c r="T25" s="67"/>
      <c r="U25" s="68"/>
      <c r="V25" s="69">
        <f t="shared" si="1"/>
        <v>0</v>
      </c>
      <c r="W25" s="70">
        <f t="shared" si="2"/>
        <v>1</v>
      </c>
      <c r="X25" s="71">
        <f t="shared" si="3"/>
        <v>1</v>
      </c>
      <c r="Y25" s="52"/>
    </row>
    <row r="26" spans="2:25" x14ac:dyDescent="0.25">
      <c r="B26" s="47"/>
      <c r="C26" s="48" t="s">
        <v>45</v>
      </c>
      <c r="D26" s="64">
        <v>8</v>
      </c>
      <c r="E26" s="65"/>
      <c r="F26" s="66"/>
      <c r="G26" s="67"/>
      <c r="H26" s="67"/>
      <c r="I26" s="67"/>
      <c r="J26" s="67"/>
      <c r="K26" s="67"/>
      <c r="L26" s="67"/>
      <c r="M26" s="67"/>
      <c r="N26" s="68"/>
      <c r="O26" s="69">
        <f t="shared" si="0"/>
        <v>0</v>
      </c>
      <c r="P26" s="66"/>
      <c r="Q26" s="67"/>
      <c r="R26" s="67"/>
      <c r="S26" s="67"/>
      <c r="T26" s="67"/>
      <c r="U26" s="68"/>
      <c r="V26" s="69">
        <f t="shared" si="1"/>
        <v>0</v>
      </c>
      <c r="W26" s="70">
        <f t="shared" si="2"/>
        <v>8</v>
      </c>
      <c r="X26" s="71">
        <f t="shared" si="3"/>
        <v>8</v>
      </c>
      <c r="Y26" s="52"/>
    </row>
    <row r="27" spans="2:25" x14ac:dyDescent="0.25">
      <c r="B27" s="47"/>
      <c r="C27" s="48" t="s">
        <v>46</v>
      </c>
      <c r="D27" s="64">
        <v>12</v>
      </c>
      <c r="E27" s="65"/>
      <c r="F27" s="66"/>
      <c r="G27" s="67"/>
      <c r="H27" s="67"/>
      <c r="I27" s="67"/>
      <c r="J27" s="67"/>
      <c r="K27" s="67"/>
      <c r="L27" s="67"/>
      <c r="M27" s="67"/>
      <c r="N27" s="68"/>
      <c r="O27" s="69">
        <f t="shared" si="0"/>
        <v>0</v>
      </c>
      <c r="P27" s="66"/>
      <c r="Q27" s="67"/>
      <c r="R27" s="67"/>
      <c r="S27" s="67"/>
      <c r="T27" s="67"/>
      <c r="U27" s="68"/>
      <c r="V27" s="69">
        <f t="shared" si="1"/>
        <v>0</v>
      </c>
      <c r="W27" s="70">
        <f t="shared" si="2"/>
        <v>12</v>
      </c>
      <c r="X27" s="71">
        <f t="shared" si="3"/>
        <v>12</v>
      </c>
      <c r="Y27" s="52"/>
    </row>
    <row r="28" spans="2:25" x14ac:dyDescent="0.25">
      <c r="B28" s="47"/>
      <c r="C28" s="48" t="s">
        <v>47</v>
      </c>
      <c r="D28" s="64">
        <v>2</v>
      </c>
      <c r="E28" s="65"/>
      <c r="F28" s="66"/>
      <c r="G28" s="67"/>
      <c r="H28" s="67"/>
      <c r="I28" s="67"/>
      <c r="J28" s="67"/>
      <c r="K28" s="67"/>
      <c r="L28" s="67"/>
      <c r="M28" s="67"/>
      <c r="N28" s="68"/>
      <c r="O28" s="69">
        <f t="shared" si="0"/>
        <v>0</v>
      </c>
      <c r="P28" s="66"/>
      <c r="Q28" s="67"/>
      <c r="R28" s="67"/>
      <c r="S28" s="67"/>
      <c r="T28" s="67"/>
      <c r="U28" s="68"/>
      <c r="V28" s="69">
        <f t="shared" si="1"/>
        <v>0</v>
      </c>
      <c r="W28" s="70">
        <f t="shared" si="2"/>
        <v>2</v>
      </c>
      <c r="X28" s="71">
        <f t="shared" si="3"/>
        <v>2</v>
      </c>
      <c r="Y28" s="52"/>
    </row>
    <row r="29" spans="2:25" x14ac:dyDescent="0.25">
      <c r="B29" s="47"/>
      <c r="C29" s="48" t="s">
        <v>35</v>
      </c>
      <c r="D29" s="64">
        <v>0</v>
      </c>
      <c r="E29" s="65">
        <v>0</v>
      </c>
      <c r="F29" s="66"/>
      <c r="G29" s="67"/>
      <c r="H29" s="67"/>
      <c r="I29" s="67"/>
      <c r="J29" s="67"/>
      <c r="K29" s="67"/>
      <c r="L29" s="67"/>
      <c r="M29" s="67"/>
      <c r="N29" s="68"/>
      <c r="O29" s="69">
        <f t="shared" si="0"/>
        <v>0</v>
      </c>
      <c r="P29" s="66"/>
      <c r="Q29" s="67"/>
      <c r="R29" s="67"/>
      <c r="S29" s="67"/>
      <c r="T29" s="67"/>
      <c r="U29" s="68"/>
      <c r="V29" s="69">
        <f t="shared" si="1"/>
        <v>0</v>
      </c>
      <c r="W29" s="70">
        <f t="shared" si="2"/>
        <v>0</v>
      </c>
      <c r="X29" s="71">
        <f t="shared" si="3"/>
        <v>0</v>
      </c>
      <c r="Y29" s="52"/>
    </row>
    <row r="30" spans="2:25" x14ac:dyDescent="0.25">
      <c r="B30" s="47"/>
      <c r="C30" s="48" t="s">
        <v>35</v>
      </c>
      <c r="D30" s="64">
        <v>0</v>
      </c>
      <c r="E30" s="65">
        <v>0</v>
      </c>
      <c r="F30" s="66"/>
      <c r="G30" s="67"/>
      <c r="H30" s="67"/>
      <c r="I30" s="67"/>
      <c r="J30" s="67"/>
      <c r="K30" s="67"/>
      <c r="L30" s="67"/>
      <c r="M30" s="67"/>
      <c r="N30" s="68"/>
      <c r="O30" s="69">
        <f t="shared" si="0"/>
        <v>0</v>
      </c>
      <c r="P30" s="66"/>
      <c r="Q30" s="67"/>
      <c r="R30" s="67"/>
      <c r="S30" s="67"/>
      <c r="T30" s="67"/>
      <c r="U30" s="68"/>
      <c r="V30" s="69">
        <f t="shared" si="1"/>
        <v>0</v>
      </c>
      <c r="W30" s="70">
        <f t="shared" si="2"/>
        <v>0</v>
      </c>
      <c r="X30" s="71">
        <f t="shared" si="3"/>
        <v>0</v>
      </c>
      <c r="Y30" s="52"/>
    </row>
    <row r="31" spans="2:25" ht="13.5" thickBot="1" x14ac:dyDescent="0.35">
      <c r="B31" s="87" t="s">
        <v>48</v>
      </c>
      <c r="C31" s="88"/>
      <c r="D31" s="72">
        <f>SUM(D21:D30)</f>
        <v>37</v>
      </c>
      <c r="E31" s="73">
        <f>SUM(E21:E30)</f>
        <v>0</v>
      </c>
      <c r="F31" s="74">
        <f>SUM(F21:F30)</f>
        <v>0</v>
      </c>
      <c r="G31" s="75">
        <f t="shared" ref="G31:U31" si="6">SUM(G21:G30)</f>
        <v>0</v>
      </c>
      <c r="H31" s="75">
        <f t="shared" si="6"/>
        <v>0</v>
      </c>
      <c r="I31" s="75">
        <f t="shared" si="6"/>
        <v>0</v>
      </c>
      <c r="J31" s="75">
        <f t="shared" si="6"/>
        <v>0</v>
      </c>
      <c r="K31" s="75">
        <f t="shared" si="6"/>
        <v>0</v>
      </c>
      <c r="L31" s="75">
        <f t="shared" si="6"/>
        <v>0</v>
      </c>
      <c r="M31" s="75">
        <f t="shared" si="6"/>
        <v>0</v>
      </c>
      <c r="N31" s="76">
        <f t="shared" si="6"/>
        <v>0</v>
      </c>
      <c r="O31" s="77">
        <f t="shared" si="6"/>
        <v>0</v>
      </c>
      <c r="P31" s="74">
        <f t="shared" si="6"/>
        <v>0</v>
      </c>
      <c r="Q31" s="75">
        <f t="shared" si="6"/>
        <v>0</v>
      </c>
      <c r="R31" s="75">
        <f t="shared" si="6"/>
        <v>0</v>
      </c>
      <c r="S31" s="75">
        <f t="shared" si="6"/>
        <v>0</v>
      </c>
      <c r="T31" s="75">
        <f t="shared" si="6"/>
        <v>0</v>
      </c>
      <c r="U31" s="76">
        <f t="shared" si="6"/>
        <v>0</v>
      </c>
      <c r="V31" s="77">
        <f t="shared" si="1"/>
        <v>0</v>
      </c>
      <c r="W31" s="78">
        <f t="shared" si="2"/>
        <v>37</v>
      </c>
      <c r="X31" s="73">
        <f t="shared" si="3"/>
        <v>37</v>
      </c>
      <c r="Y31" s="53"/>
    </row>
    <row r="32" spans="2:25" x14ac:dyDescent="0.25">
      <c r="B32" s="47"/>
      <c r="C32" s="49"/>
      <c r="D32" s="79"/>
      <c r="E32" s="80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81"/>
      <c r="Q32" s="81"/>
      <c r="R32" s="81"/>
      <c r="S32" s="81"/>
      <c r="T32" s="81"/>
      <c r="U32" s="81"/>
      <c r="V32" s="82"/>
      <c r="W32" s="83"/>
      <c r="X32" s="80"/>
      <c r="Y32" s="54"/>
    </row>
    <row r="33" spans="2:25" ht="13" x14ac:dyDescent="0.3">
      <c r="B33" s="45" t="s">
        <v>49</v>
      </c>
      <c r="C33" s="48" t="s">
        <v>50</v>
      </c>
      <c r="D33" s="64">
        <v>1</v>
      </c>
      <c r="E33" s="65"/>
      <c r="F33" s="66"/>
      <c r="G33" s="67"/>
      <c r="H33" s="67"/>
      <c r="I33" s="67"/>
      <c r="J33" s="67"/>
      <c r="K33" s="67"/>
      <c r="L33" s="67"/>
      <c r="M33" s="67"/>
      <c r="N33" s="68"/>
      <c r="O33" s="69">
        <f t="shared" si="0"/>
        <v>0</v>
      </c>
      <c r="P33" s="66"/>
      <c r="Q33" s="67"/>
      <c r="R33" s="67"/>
      <c r="S33" s="67"/>
      <c r="T33" s="67"/>
      <c r="U33" s="68"/>
      <c r="V33" s="69">
        <f t="shared" si="1"/>
        <v>0</v>
      </c>
      <c r="W33" s="70">
        <f t="shared" si="2"/>
        <v>1</v>
      </c>
      <c r="X33" s="71">
        <f t="shared" si="3"/>
        <v>1</v>
      </c>
      <c r="Y33" s="52"/>
    </row>
    <row r="34" spans="2:25" x14ac:dyDescent="0.25">
      <c r="B34" s="47"/>
      <c r="C34" s="48" t="s">
        <v>51</v>
      </c>
      <c r="D34" s="64">
        <v>1</v>
      </c>
      <c r="E34" s="65"/>
      <c r="F34" s="66"/>
      <c r="G34" s="67"/>
      <c r="H34" s="67"/>
      <c r="I34" s="67"/>
      <c r="J34" s="67"/>
      <c r="K34" s="67"/>
      <c r="L34" s="67"/>
      <c r="M34" s="67"/>
      <c r="N34" s="68"/>
      <c r="O34" s="69">
        <f t="shared" si="0"/>
        <v>0</v>
      </c>
      <c r="P34" s="66"/>
      <c r="Q34" s="67"/>
      <c r="R34" s="67"/>
      <c r="S34" s="67"/>
      <c r="T34" s="67"/>
      <c r="U34" s="68"/>
      <c r="V34" s="69">
        <f t="shared" si="1"/>
        <v>0</v>
      </c>
      <c r="W34" s="70">
        <f t="shared" si="2"/>
        <v>1</v>
      </c>
      <c r="X34" s="71">
        <f t="shared" si="3"/>
        <v>1</v>
      </c>
      <c r="Y34" s="52"/>
    </row>
    <row r="35" spans="2:25" x14ac:dyDescent="0.25">
      <c r="B35" s="47"/>
      <c r="C35" s="48" t="s">
        <v>52</v>
      </c>
      <c r="D35" s="64">
        <v>1</v>
      </c>
      <c r="E35" s="65"/>
      <c r="F35" s="66"/>
      <c r="G35" s="67"/>
      <c r="H35" s="67"/>
      <c r="I35" s="67"/>
      <c r="J35" s="67"/>
      <c r="K35" s="67"/>
      <c r="L35" s="67"/>
      <c r="M35" s="67"/>
      <c r="N35" s="68"/>
      <c r="O35" s="69">
        <f t="shared" si="0"/>
        <v>0</v>
      </c>
      <c r="P35" s="66"/>
      <c r="Q35" s="67"/>
      <c r="R35" s="67"/>
      <c r="S35" s="67"/>
      <c r="T35" s="67"/>
      <c r="U35" s="68"/>
      <c r="V35" s="69">
        <f t="shared" si="1"/>
        <v>0</v>
      </c>
      <c r="W35" s="70">
        <f t="shared" si="2"/>
        <v>1</v>
      </c>
      <c r="X35" s="71">
        <f t="shared" si="3"/>
        <v>1</v>
      </c>
      <c r="Y35" s="52"/>
    </row>
    <row r="36" spans="2:25" x14ac:dyDescent="0.25">
      <c r="B36" s="47"/>
      <c r="C36" s="48" t="s">
        <v>53</v>
      </c>
      <c r="D36" s="64">
        <v>1</v>
      </c>
      <c r="E36" s="65"/>
      <c r="F36" s="66"/>
      <c r="G36" s="67"/>
      <c r="H36" s="67"/>
      <c r="I36" s="67"/>
      <c r="J36" s="67"/>
      <c r="K36" s="67"/>
      <c r="L36" s="67"/>
      <c r="M36" s="67"/>
      <c r="N36" s="68"/>
      <c r="O36" s="69">
        <f t="shared" si="0"/>
        <v>0</v>
      </c>
      <c r="P36" s="66"/>
      <c r="Q36" s="67"/>
      <c r="R36" s="67"/>
      <c r="S36" s="67"/>
      <c r="T36" s="67"/>
      <c r="U36" s="68"/>
      <c r="V36" s="69">
        <f t="shared" si="1"/>
        <v>0</v>
      </c>
      <c r="W36" s="70">
        <f t="shared" si="2"/>
        <v>1</v>
      </c>
      <c r="X36" s="71">
        <f t="shared" si="3"/>
        <v>1</v>
      </c>
      <c r="Y36" s="52"/>
    </row>
    <row r="37" spans="2:25" x14ac:dyDescent="0.25">
      <c r="B37" s="47"/>
      <c r="C37" s="48" t="s">
        <v>54</v>
      </c>
      <c r="D37" s="64">
        <v>8</v>
      </c>
      <c r="E37" s="65"/>
      <c r="F37" s="66"/>
      <c r="G37" s="67"/>
      <c r="H37" s="67"/>
      <c r="I37" s="67"/>
      <c r="J37" s="67"/>
      <c r="K37" s="67"/>
      <c r="L37" s="67"/>
      <c r="M37" s="67"/>
      <c r="N37" s="68"/>
      <c r="O37" s="69">
        <f t="shared" si="0"/>
        <v>0</v>
      </c>
      <c r="P37" s="66"/>
      <c r="Q37" s="67"/>
      <c r="R37" s="67"/>
      <c r="S37" s="67"/>
      <c r="T37" s="67"/>
      <c r="U37" s="68"/>
      <c r="V37" s="69">
        <f t="shared" si="1"/>
        <v>0</v>
      </c>
      <c r="W37" s="70">
        <f t="shared" si="2"/>
        <v>8</v>
      </c>
      <c r="X37" s="71">
        <f t="shared" si="3"/>
        <v>8</v>
      </c>
      <c r="Y37" s="52"/>
    </row>
    <row r="38" spans="2:25" x14ac:dyDescent="0.25">
      <c r="B38" s="47"/>
      <c r="C38" s="48" t="s">
        <v>55</v>
      </c>
      <c r="D38" s="64">
        <v>126</v>
      </c>
      <c r="E38" s="65"/>
      <c r="F38" s="66"/>
      <c r="G38" s="67"/>
      <c r="H38" s="67"/>
      <c r="I38" s="67"/>
      <c r="J38" s="67"/>
      <c r="K38" s="67"/>
      <c r="L38" s="67"/>
      <c r="M38" s="67"/>
      <c r="N38" s="68"/>
      <c r="O38" s="69">
        <f t="shared" si="0"/>
        <v>0</v>
      </c>
      <c r="P38" s="66"/>
      <c r="Q38" s="67"/>
      <c r="R38" s="67"/>
      <c r="S38" s="67"/>
      <c r="T38" s="67"/>
      <c r="U38" s="68"/>
      <c r="V38" s="69">
        <f t="shared" si="1"/>
        <v>0</v>
      </c>
      <c r="W38" s="70">
        <f t="shared" si="2"/>
        <v>126</v>
      </c>
      <c r="X38" s="71">
        <f t="shared" si="3"/>
        <v>126</v>
      </c>
      <c r="Y38" s="52"/>
    </row>
    <row r="39" spans="2:25" x14ac:dyDescent="0.25">
      <c r="B39" s="47"/>
      <c r="C39" s="48" t="s">
        <v>56</v>
      </c>
      <c r="D39" s="64">
        <v>312</v>
      </c>
      <c r="E39" s="65"/>
      <c r="F39" s="66"/>
      <c r="G39" s="67"/>
      <c r="H39" s="67"/>
      <c r="I39" s="67"/>
      <c r="J39" s="67"/>
      <c r="K39" s="67"/>
      <c r="L39" s="67"/>
      <c r="M39" s="67"/>
      <c r="N39" s="68"/>
      <c r="O39" s="69">
        <f t="shared" si="0"/>
        <v>0</v>
      </c>
      <c r="P39" s="66"/>
      <c r="Q39" s="67"/>
      <c r="R39" s="67"/>
      <c r="S39" s="67"/>
      <c r="T39" s="67"/>
      <c r="U39" s="68"/>
      <c r="V39" s="69">
        <f t="shared" si="1"/>
        <v>0</v>
      </c>
      <c r="W39" s="70">
        <f t="shared" si="2"/>
        <v>312</v>
      </c>
      <c r="X39" s="71">
        <f t="shared" si="3"/>
        <v>312</v>
      </c>
      <c r="Y39" s="52"/>
    </row>
    <row r="40" spans="2:25" x14ac:dyDescent="0.25">
      <c r="B40" s="47"/>
      <c r="C40" s="48" t="s">
        <v>57</v>
      </c>
      <c r="D40" s="64">
        <v>416</v>
      </c>
      <c r="E40" s="65"/>
      <c r="F40" s="66"/>
      <c r="G40" s="67"/>
      <c r="H40" s="67"/>
      <c r="I40" s="67"/>
      <c r="J40" s="67"/>
      <c r="K40" s="67"/>
      <c r="L40" s="67"/>
      <c r="M40" s="67"/>
      <c r="N40" s="68"/>
      <c r="O40" s="69">
        <f t="shared" si="0"/>
        <v>0</v>
      </c>
      <c r="P40" s="66"/>
      <c r="Q40" s="67"/>
      <c r="R40" s="67"/>
      <c r="S40" s="67"/>
      <c r="T40" s="67"/>
      <c r="U40" s="68"/>
      <c r="V40" s="69">
        <f t="shared" si="1"/>
        <v>0</v>
      </c>
      <c r="W40" s="70">
        <f t="shared" si="2"/>
        <v>416</v>
      </c>
      <c r="X40" s="71">
        <f t="shared" si="3"/>
        <v>416</v>
      </c>
      <c r="Y40" s="52"/>
    </row>
    <row r="41" spans="2:25" x14ac:dyDescent="0.25">
      <c r="B41" s="47"/>
      <c r="C41" s="48" t="s">
        <v>35</v>
      </c>
      <c r="D41" s="64">
        <v>0</v>
      </c>
      <c r="E41" s="65"/>
      <c r="F41" s="66"/>
      <c r="G41" s="67"/>
      <c r="H41" s="67"/>
      <c r="I41" s="67"/>
      <c r="J41" s="67"/>
      <c r="K41" s="67"/>
      <c r="L41" s="67"/>
      <c r="M41" s="67"/>
      <c r="N41" s="68"/>
      <c r="O41" s="69">
        <f t="shared" si="0"/>
        <v>0</v>
      </c>
      <c r="P41" s="66"/>
      <c r="Q41" s="67"/>
      <c r="R41" s="67"/>
      <c r="S41" s="67"/>
      <c r="T41" s="67"/>
      <c r="U41" s="68"/>
      <c r="V41" s="69">
        <f t="shared" si="1"/>
        <v>0</v>
      </c>
      <c r="W41" s="70">
        <f t="shared" si="2"/>
        <v>0</v>
      </c>
      <c r="X41" s="71">
        <f t="shared" si="3"/>
        <v>0</v>
      </c>
      <c r="Y41" s="52"/>
    </row>
    <row r="42" spans="2:25" x14ac:dyDescent="0.25">
      <c r="B42" s="47"/>
      <c r="C42" s="48" t="s">
        <v>35</v>
      </c>
      <c r="D42" s="64">
        <v>0</v>
      </c>
      <c r="E42" s="65">
        <v>0</v>
      </c>
      <c r="F42" s="66"/>
      <c r="G42" s="67"/>
      <c r="H42" s="67"/>
      <c r="I42" s="67"/>
      <c r="J42" s="67"/>
      <c r="K42" s="67"/>
      <c r="L42" s="67"/>
      <c r="M42" s="67"/>
      <c r="N42" s="68"/>
      <c r="O42" s="69">
        <f t="shared" si="0"/>
        <v>0</v>
      </c>
      <c r="P42" s="66"/>
      <c r="Q42" s="67"/>
      <c r="R42" s="67"/>
      <c r="S42" s="67"/>
      <c r="T42" s="67"/>
      <c r="U42" s="68"/>
      <c r="V42" s="69">
        <f t="shared" si="1"/>
        <v>0</v>
      </c>
      <c r="W42" s="70">
        <f t="shared" si="2"/>
        <v>0</v>
      </c>
      <c r="X42" s="71">
        <f t="shared" si="3"/>
        <v>0</v>
      </c>
      <c r="Y42" s="52"/>
    </row>
    <row r="43" spans="2:25" x14ac:dyDescent="0.25">
      <c r="B43" s="47"/>
      <c r="C43" s="48" t="s">
        <v>35</v>
      </c>
      <c r="D43" s="64">
        <v>0</v>
      </c>
      <c r="E43" s="65">
        <v>0</v>
      </c>
      <c r="F43" s="66"/>
      <c r="G43" s="67"/>
      <c r="H43" s="67"/>
      <c r="I43" s="67"/>
      <c r="J43" s="67"/>
      <c r="K43" s="67"/>
      <c r="L43" s="67"/>
      <c r="M43" s="67"/>
      <c r="N43" s="68"/>
      <c r="O43" s="69">
        <f t="shared" si="0"/>
        <v>0</v>
      </c>
      <c r="P43" s="66"/>
      <c r="Q43" s="67"/>
      <c r="R43" s="67"/>
      <c r="S43" s="67"/>
      <c r="T43" s="67"/>
      <c r="U43" s="68"/>
      <c r="V43" s="69">
        <f t="shared" si="1"/>
        <v>0</v>
      </c>
      <c r="W43" s="70">
        <f t="shared" si="2"/>
        <v>0</v>
      </c>
      <c r="X43" s="71">
        <f t="shared" si="3"/>
        <v>0</v>
      </c>
      <c r="Y43" s="52"/>
    </row>
    <row r="44" spans="2:25" ht="13.5" thickBot="1" x14ac:dyDescent="0.35">
      <c r="B44" s="87" t="s">
        <v>58</v>
      </c>
      <c r="C44" s="88"/>
      <c r="D44" s="72">
        <f>SUM(D33:D43)</f>
        <v>866</v>
      </c>
      <c r="E44" s="73">
        <f>SUM(E33:E43)</f>
        <v>0</v>
      </c>
      <c r="F44" s="74">
        <f>SUM(F33:F43)</f>
        <v>0</v>
      </c>
      <c r="G44" s="75">
        <f t="shared" ref="G44:U44" si="7">SUM(G33:G43)</f>
        <v>0</v>
      </c>
      <c r="H44" s="75">
        <f t="shared" si="7"/>
        <v>0</v>
      </c>
      <c r="I44" s="75">
        <f t="shared" si="7"/>
        <v>0</v>
      </c>
      <c r="J44" s="75">
        <f t="shared" si="7"/>
        <v>0</v>
      </c>
      <c r="K44" s="75">
        <f t="shared" si="7"/>
        <v>0</v>
      </c>
      <c r="L44" s="75">
        <f t="shared" si="7"/>
        <v>0</v>
      </c>
      <c r="M44" s="75">
        <f t="shared" si="7"/>
        <v>0</v>
      </c>
      <c r="N44" s="76">
        <f t="shared" si="7"/>
        <v>0</v>
      </c>
      <c r="O44" s="77">
        <f t="shared" si="7"/>
        <v>0</v>
      </c>
      <c r="P44" s="74">
        <f t="shared" si="7"/>
        <v>0</v>
      </c>
      <c r="Q44" s="75">
        <f t="shared" si="7"/>
        <v>0</v>
      </c>
      <c r="R44" s="75">
        <f t="shared" si="7"/>
        <v>0</v>
      </c>
      <c r="S44" s="75">
        <f t="shared" si="7"/>
        <v>0</v>
      </c>
      <c r="T44" s="75">
        <f t="shared" si="7"/>
        <v>0</v>
      </c>
      <c r="U44" s="76">
        <f t="shared" si="7"/>
        <v>0</v>
      </c>
      <c r="V44" s="77">
        <f t="shared" si="1"/>
        <v>0</v>
      </c>
      <c r="W44" s="78">
        <f t="shared" si="2"/>
        <v>866</v>
      </c>
      <c r="X44" s="73">
        <f t="shared" si="3"/>
        <v>866</v>
      </c>
      <c r="Y44" s="53"/>
    </row>
    <row r="45" spans="2:25" x14ac:dyDescent="0.25">
      <c r="B45" s="47"/>
      <c r="C45" s="49"/>
      <c r="D45" s="79"/>
      <c r="E45" s="80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  <c r="R45" s="81"/>
      <c r="S45" s="81"/>
      <c r="T45" s="81"/>
      <c r="U45" s="81"/>
      <c r="V45" s="82"/>
      <c r="W45" s="83"/>
      <c r="X45" s="80"/>
      <c r="Y45" s="54"/>
    </row>
    <row r="46" spans="2:25" ht="13" x14ac:dyDescent="0.3">
      <c r="B46" s="45" t="s">
        <v>59</v>
      </c>
      <c r="C46" s="48" t="s">
        <v>60</v>
      </c>
      <c r="D46" s="64">
        <v>1</v>
      </c>
      <c r="E46" s="65"/>
      <c r="F46" s="66"/>
      <c r="G46" s="67"/>
      <c r="H46" s="67"/>
      <c r="I46" s="67"/>
      <c r="J46" s="67"/>
      <c r="K46" s="67"/>
      <c r="L46" s="67"/>
      <c r="M46" s="67"/>
      <c r="N46" s="68"/>
      <c r="O46" s="69">
        <f t="shared" si="0"/>
        <v>0</v>
      </c>
      <c r="P46" s="66"/>
      <c r="Q46" s="67"/>
      <c r="R46" s="67"/>
      <c r="S46" s="67"/>
      <c r="T46" s="67"/>
      <c r="U46" s="68"/>
      <c r="V46" s="69">
        <f t="shared" si="1"/>
        <v>0</v>
      </c>
      <c r="W46" s="70">
        <f t="shared" si="2"/>
        <v>1</v>
      </c>
      <c r="X46" s="71">
        <f t="shared" si="3"/>
        <v>1</v>
      </c>
      <c r="Y46" s="52"/>
    </row>
    <row r="47" spans="2:25" x14ac:dyDescent="0.25">
      <c r="B47" s="47"/>
      <c r="C47" s="48" t="s">
        <v>61</v>
      </c>
      <c r="D47" s="64">
        <v>16</v>
      </c>
      <c r="E47" s="65"/>
      <c r="F47" s="66"/>
      <c r="G47" s="67"/>
      <c r="H47" s="67"/>
      <c r="I47" s="67"/>
      <c r="J47" s="67"/>
      <c r="K47" s="67"/>
      <c r="L47" s="67"/>
      <c r="M47" s="67"/>
      <c r="N47" s="68"/>
      <c r="O47" s="69">
        <f t="shared" si="0"/>
        <v>0</v>
      </c>
      <c r="P47" s="66"/>
      <c r="Q47" s="67"/>
      <c r="R47" s="67"/>
      <c r="S47" s="67"/>
      <c r="T47" s="67"/>
      <c r="U47" s="68"/>
      <c r="V47" s="69">
        <f t="shared" si="1"/>
        <v>0</v>
      </c>
      <c r="W47" s="70">
        <f t="shared" si="2"/>
        <v>16</v>
      </c>
      <c r="X47" s="71">
        <f t="shared" si="3"/>
        <v>16</v>
      </c>
      <c r="Y47" s="52"/>
    </row>
    <row r="48" spans="2:25" x14ac:dyDescent="0.25">
      <c r="B48" s="47"/>
      <c r="C48" s="48" t="s">
        <v>62</v>
      </c>
      <c r="D48" s="64">
        <v>13</v>
      </c>
      <c r="E48" s="65"/>
      <c r="F48" s="66"/>
      <c r="G48" s="67"/>
      <c r="H48" s="67"/>
      <c r="I48" s="67"/>
      <c r="J48" s="67"/>
      <c r="K48" s="67"/>
      <c r="L48" s="67"/>
      <c r="M48" s="67"/>
      <c r="N48" s="68"/>
      <c r="O48" s="69">
        <f t="shared" si="0"/>
        <v>0</v>
      </c>
      <c r="P48" s="66"/>
      <c r="Q48" s="67"/>
      <c r="R48" s="67"/>
      <c r="S48" s="67"/>
      <c r="T48" s="67"/>
      <c r="U48" s="68"/>
      <c r="V48" s="69">
        <f t="shared" si="1"/>
        <v>0</v>
      </c>
      <c r="W48" s="70">
        <f t="shared" si="2"/>
        <v>13</v>
      </c>
      <c r="X48" s="71">
        <f t="shared" si="3"/>
        <v>13</v>
      </c>
      <c r="Y48" s="52"/>
    </row>
    <row r="49" spans="2:25" x14ac:dyDescent="0.25">
      <c r="B49" s="47"/>
      <c r="C49" s="48" t="s">
        <v>63</v>
      </c>
      <c r="D49" s="64">
        <v>0</v>
      </c>
      <c r="E49" s="65"/>
      <c r="F49" s="66"/>
      <c r="G49" s="67"/>
      <c r="H49" s="67"/>
      <c r="I49" s="67"/>
      <c r="J49" s="67"/>
      <c r="K49" s="67"/>
      <c r="L49" s="67"/>
      <c r="M49" s="67"/>
      <c r="N49" s="68"/>
      <c r="O49" s="69">
        <f t="shared" si="0"/>
        <v>0</v>
      </c>
      <c r="P49" s="66"/>
      <c r="Q49" s="67"/>
      <c r="R49" s="67"/>
      <c r="S49" s="67"/>
      <c r="T49" s="67"/>
      <c r="U49" s="68"/>
      <c r="V49" s="69">
        <f t="shared" si="1"/>
        <v>0</v>
      </c>
      <c r="W49" s="70">
        <f t="shared" si="2"/>
        <v>0</v>
      </c>
      <c r="X49" s="71">
        <f t="shared" si="3"/>
        <v>0</v>
      </c>
      <c r="Y49" s="52"/>
    </row>
    <row r="50" spans="2:25" x14ac:dyDescent="0.25">
      <c r="B50" s="47"/>
      <c r="C50" s="48" t="s">
        <v>64</v>
      </c>
      <c r="D50" s="64">
        <v>0</v>
      </c>
      <c r="E50" s="65">
        <v>0</v>
      </c>
      <c r="F50" s="66"/>
      <c r="G50" s="67"/>
      <c r="H50" s="67"/>
      <c r="I50" s="67"/>
      <c r="J50" s="67"/>
      <c r="K50" s="67"/>
      <c r="L50" s="67"/>
      <c r="M50" s="67"/>
      <c r="N50" s="68"/>
      <c r="O50" s="69">
        <f t="shared" si="0"/>
        <v>0</v>
      </c>
      <c r="P50" s="66"/>
      <c r="Q50" s="67"/>
      <c r="R50" s="67"/>
      <c r="S50" s="67"/>
      <c r="T50" s="67"/>
      <c r="U50" s="68"/>
      <c r="V50" s="69">
        <f t="shared" si="1"/>
        <v>0</v>
      </c>
      <c r="W50" s="70">
        <f t="shared" si="2"/>
        <v>0</v>
      </c>
      <c r="X50" s="71">
        <f t="shared" si="3"/>
        <v>0</v>
      </c>
      <c r="Y50" s="52"/>
    </row>
    <row r="51" spans="2:25" x14ac:dyDescent="0.25">
      <c r="B51" s="47"/>
      <c r="C51" s="48" t="s">
        <v>65</v>
      </c>
      <c r="D51" s="64">
        <v>0</v>
      </c>
      <c r="E51" s="65">
        <v>0</v>
      </c>
      <c r="F51" s="66"/>
      <c r="G51" s="67"/>
      <c r="H51" s="67"/>
      <c r="I51" s="67"/>
      <c r="J51" s="67"/>
      <c r="K51" s="67"/>
      <c r="L51" s="67"/>
      <c r="M51" s="67"/>
      <c r="N51" s="68"/>
      <c r="O51" s="69">
        <f t="shared" si="0"/>
        <v>0</v>
      </c>
      <c r="P51" s="66"/>
      <c r="Q51" s="67"/>
      <c r="R51" s="67"/>
      <c r="S51" s="67"/>
      <c r="T51" s="67"/>
      <c r="U51" s="68"/>
      <c r="V51" s="69">
        <f t="shared" si="1"/>
        <v>0</v>
      </c>
      <c r="W51" s="70">
        <f t="shared" si="2"/>
        <v>0</v>
      </c>
      <c r="X51" s="71">
        <f t="shared" si="3"/>
        <v>0</v>
      </c>
      <c r="Y51" s="52"/>
    </row>
    <row r="52" spans="2:25" ht="13.5" thickBot="1" x14ac:dyDescent="0.35">
      <c r="B52" s="87" t="s">
        <v>66</v>
      </c>
      <c r="C52" s="88"/>
      <c r="D52" s="72">
        <f>SUM(D46:D51)</f>
        <v>30</v>
      </c>
      <c r="E52" s="73">
        <f>SUM(E46:E51)</f>
        <v>0</v>
      </c>
      <c r="F52" s="74">
        <f>SUM(F46:F51)</f>
        <v>0</v>
      </c>
      <c r="G52" s="75">
        <f t="shared" ref="G52:U52" si="8">SUM(G46:G51)</f>
        <v>0</v>
      </c>
      <c r="H52" s="75">
        <f t="shared" si="8"/>
        <v>0</v>
      </c>
      <c r="I52" s="75">
        <f t="shared" si="8"/>
        <v>0</v>
      </c>
      <c r="J52" s="75">
        <f t="shared" si="8"/>
        <v>0</v>
      </c>
      <c r="K52" s="75">
        <f t="shared" si="8"/>
        <v>0</v>
      </c>
      <c r="L52" s="75">
        <f t="shared" si="8"/>
        <v>0</v>
      </c>
      <c r="M52" s="75">
        <f t="shared" si="8"/>
        <v>0</v>
      </c>
      <c r="N52" s="76">
        <f t="shared" si="8"/>
        <v>0</v>
      </c>
      <c r="O52" s="77">
        <f t="shared" si="8"/>
        <v>0</v>
      </c>
      <c r="P52" s="74">
        <f t="shared" si="8"/>
        <v>0</v>
      </c>
      <c r="Q52" s="75">
        <f t="shared" si="8"/>
        <v>0</v>
      </c>
      <c r="R52" s="75">
        <f t="shared" si="8"/>
        <v>0</v>
      </c>
      <c r="S52" s="75">
        <f t="shared" si="8"/>
        <v>0</v>
      </c>
      <c r="T52" s="75">
        <f t="shared" si="8"/>
        <v>0</v>
      </c>
      <c r="U52" s="76">
        <f t="shared" si="8"/>
        <v>0</v>
      </c>
      <c r="V52" s="77">
        <f t="shared" si="1"/>
        <v>0</v>
      </c>
      <c r="W52" s="78">
        <f t="shared" si="2"/>
        <v>30</v>
      </c>
      <c r="X52" s="73">
        <f t="shared" si="3"/>
        <v>30</v>
      </c>
      <c r="Y52" s="53"/>
    </row>
    <row r="53" spans="2:25" x14ac:dyDescent="0.25">
      <c r="B53" s="47"/>
      <c r="C53" s="49"/>
      <c r="D53" s="79"/>
      <c r="E53" s="80"/>
      <c r="F53" s="81"/>
      <c r="G53" s="81"/>
      <c r="H53" s="81"/>
      <c r="I53" s="81"/>
      <c r="J53" s="81"/>
      <c r="K53" s="81"/>
      <c r="L53" s="81"/>
      <c r="M53" s="81"/>
      <c r="N53" s="81"/>
      <c r="O53" s="82"/>
      <c r="P53" s="81"/>
      <c r="Q53" s="81"/>
      <c r="R53" s="81"/>
      <c r="S53" s="81"/>
      <c r="T53" s="81"/>
      <c r="U53" s="81"/>
      <c r="V53" s="82"/>
      <c r="W53" s="83"/>
      <c r="X53" s="80"/>
      <c r="Y53" s="54"/>
    </row>
    <row r="54" spans="2:25" ht="13.5" thickBot="1" x14ac:dyDescent="0.35">
      <c r="B54" s="87" t="s">
        <v>67</v>
      </c>
      <c r="C54" s="89"/>
      <c r="D54" s="72">
        <f>SUM(D52,D44,D31,D19,D8)</f>
        <v>1090</v>
      </c>
      <c r="E54" s="73">
        <f>SUM(E52,E44,E31,E19,E8)</f>
        <v>169</v>
      </c>
      <c r="F54" s="78">
        <f t="shared" ref="F54:V54" si="9">SUM(F52,F44,F31,F19,F8)</f>
        <v>0</v>
      </c>
      <c r="G54" s="84">
        <f t="shared" si="9"/>
        <v>0</v>
      </c>
      <c r="H54" s="84">
        <f t="shared" si="9"/>
        <v>15</v>
      </c>
      <c r="I54" s="84">
        <f t="shared" si="9"/>
        <v>0</v>
      </c>
      <c r="J54" s="84">
        <f t="shared" si="9"/>
        <v>0</v>
      </c>
      <c r="K54" s="84">
        <f t="shared" si="9"/>
        <v>2</v>
      </c>
      <c r="L54" s="84">
        <f t="shared" si="9"/>
        <v>0</v>
      </c>
      <c r="M54" s="84">
        <f t="shared" si="9"/>
        <v>0</v>
      </c>
      <c r="N54" s="85">
        <f t="shared" si="9"/>
        <v>0</v>
      </c>
      <c r="O54" s="86">
        <f t="shared" si="9"/>
        <v>17</v>
      </c>
      <c r="P54" s="78">
        <f t="shared" si="9"/>
        <v>0</v>
      </c>
      <c r="Q54" s="84">
        <f t="shared" si="9"/>
        <v>2</v>
      </c>
      <c r="R54" s="84">
        <f t="shared" si="9"/>
        <v>0</v>
      </c>
      <c r="S54" s="84">
        <f t="shared" si="9"/>
        <v>4</v>
      </c>
      <c r="T54" s="84">
        <f t="shared" si="9"/>
        <v>3</v>
      </c>
      <c r="U54" s="85">
        <f t="shared" si="9"/>
        <v>0</v>
      </c>
      <c r="V54" s="86">
        <f t="shared" si="9"/>
        <v>9</v>
      </c>
      <c r="W54" s="78">
        <f>SUM(W52,W44,W31,W19,W8)</f>
        <v>1082</v>
      </c>
      <c r="X54" s="73">
        <f>SUM(X52,X44,X31,X19,X8)</f>
        <v>913</v>
      </c>
      <c r="Y54" s="55"/>
    </row>
  </sheetData>
  <sheetProtection sheet="1"/>
  <mergeCells count="3">
    <mergeCell ref="F3:O3"/>
    <mergeCell ref="P3:V3"/>
    <mergeCell ref="D3:E3"/>
  </mergeCells>
  <phoneticPr fontId="0" type="noConversion"/>
  <dataValidations count="1">
    <dataValidation type="whole" allowBlank="1" showErrorMessage="1" errorTitle="Mitarbeiterzahlen eingeben" error="Hier bitte die entsprechenden Mitarbeiterzahlen (ganze Zahlen) eingeben." sqref="D6:N7 D10:N18 P6:U7 P10:U18 D21:N30 P21:U30 D33:N43 P33:U43 D46:N51 P46:U51" xr:uid="{00000000-0002-0000-0000-000000000000}">
      <formula1>0</formula1>
      <formula2>10000</formula2>
    </dataValidation>
  </dataValidations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2:IR17"/>
  <sheetViews>
    <sheetView showGridLines="0" showZeros="0" showOutlineSymbols="0" workbookViewId="0">
      <selection activeCell="B3" sqref="B3:F3"/>
    </sheetView>
  </sheetViews>
  <sheetFormatPr baseColWidth="10" defaultColWidth="11.453125" defaultRowHeight="12.5" x14ac:dyDescent="0.25"/>
  <cols>
    <col min="1" max="1" width="11.453125" style="3"/>
    <col min="2" max="3" width="1.54296875" style="3" customWidth="1"/>
    <col min="4" max="4" width="64" style="3" customWidth="1"/>
    <col min="5" max="5" width="1.54296875" style="3" customWidth="1"/>
    <col min="6" max="6" width="1.7265625" style="3" customWidth="1"/>
    <col min="7" max="7" width="2.7265625" style="3" customWidth="1"/>
    <col min="8" max="16384" width="11.453125" style="3"/>
  </cols>
  <sheetData>
    <row r="2" spans="1:252" ht="13" thickBot="1" x14ac:dyDescent="0.3"/>
    <row r="3" spans="1:252" s="1" customFormat="1" ht="25.5" customHeight="1" thickBot="1" x14ac:dyDescent="0.3">
      <c r="A3" s="3"/>
      <c r="B3" s="95" t="s">
        <v>84</v>
      </c>
      <c r="C3" s="96"/>
      <c r="D3" s="96"/>
      <c r="E3" s="96"/>
      <c r="F3" s="9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5">
      <c r="B4" s="4"/>
      <c r="F4" s="5"/>
    </row>
    <row r="5" spans="1:252" ht="13" x14ac:dyDescent="0.3">
      <c r="B5" s="4"/>
      <c r="C5" s="11"/>
      <c r="D5" s="12" t="s">
        <v>85</v>
      </c>
      <c r="E5" s="2"/>
      <c r="F5" s="5"/>
    </row>
    <row r="6" spans="1:252" ht="65.25" customHeight="1" x14ac:dyDescent="0.3">
      <c r="B6" s="4"/>
      <c r="C6" s="16"/>
      <c r="D6" s="23"/>
      <c r="E6" s="15"/>
      <c r="F6" s="5"/>
    </row>
    <row r="7" spans="1:252" ht="8.25" customHeight="1" thickBot="1" x14ac:dyDescent="0.35">
      <c r="B7" s="4"/>
      <c r="C7" s="20"/>
      <c r="D7" s="21"/>
      <c r="E7" s="22"/>
      <c r="F7" s="5"/>
    </row>
    <row r="8" spans="1:252" x14ac:dyDescent="0.25">
      <c r="B8" s="4"/>
      <c r="F8" s="5"/>
    </row>
    <row r="9" spans="1:252" ht="13" x14ac:dyDescent="0.3">
      <c r="B9" s="4"/>
      <c r="C9" s="11"/>
      <c r="D9" s="12" t="s">
        <v>86</v>
      </c>
      <c r="E9" s="2"/>
      <c r="F9" s="5"/>
    </row>
    <row r="10" spans="1:252" ht="13" x14ac:dyDescent="0.3">
      <c r="B10" s="4"/>
      <c r="C10" s="13"/>
      <c r="D10" s="14"/>
      <c r="E10" s="15"/>
      <c r="F10" s="5"/>
    </row>
    <row r="11" spans="1:252" ht="200.25" customHeight="1" x14ac:dyDescent="0.3">
      <c r="B11" s="4"/>
      <c r="C11" s="16"/>
      <c r="D11" s="17"/>
      <c r="E11" s="19"/>
      <c r="F11" s="5"/>
    </row>
    <row r="12" spans="1:252" ht="13.5" thickBot="1" x14ac:dyDescent="0.35">
      <c r="B12" s="4"/>
      <c r="C12" s="20"/>
      <c r="D12" s="21"/>
      <c r="E12" s="22"/>
      <c r="F12" s="5"/>
    </row>
    <row r="13" spans="1:252" ht="13" thickBot="1" x14ac:dyDescent="0.3">
      <c r="B13" s="6"/>
      <c r="C13" s="7"/>
      <c r="D13" s="7"/>
      <c r="E13" s="7"/>
      <c r="F13" s="8"/>
    </row>
    <row r="15" spans="1:252" x14ac:dyDescent="0.25">
      <c r="B15" s="9" t="s">
        <v>81</v>
      </c>
    </row>
    <row r="16" spans="1:252" x14ac:dyDescent="0.25">
      <c r="B16" s="9" t="s">
        <v>82</v>
      </c>
    </row>
    <row r="17" spans="2:2" x14ac:dyDescent="0.25">
      <c r="B17" s="9" t="s">
        <v>83</v>
      </c>
    </row>
  </sheetData>
  <sheetProtection sheet="1" objects="1" scenarios="1"/>
  <mergeCells count="1">
    <mergeCell ref="B3:F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IU21"/>
  <sheetViews>
    <sheetView showGridLines="0" showZeros="0" zoomScaleNormal="100" workbookViewId="0">
      <selection activeCell="E7" sqref="E7"/>
    </sheetView>
  </sheetViews>
  <sheetFormatPr baseColWidth="10" defaultColWidth="11.453125" defaultRowHeight="12.5" x14ac:dyDescent="0.25"/>
  <cols>
    <col min="1" max="1" width="11.453125" style="3"/>
    <col min="2" max="3" width="1.54296875" style="3" customWidth="1"/>
    <col min="4" max="4" width="27.1796875" style="3" customWidth="1"/>
    <col min="5" max="7" width="11.453125" style="3"/>
    <col min="8" max="8" width="1.54296875" style="3" customWidth="1"/>
    <col min="9" max="9" width="1.7265625" style="3" customWidth="1"/>
    <col min="10" max="10" width="11.453125" style="3"/>
    <col min="11" max="11" width="0" style="3" hidden="1" customWidth="1"/>
    <col min="12" max="16384" width="11.453125" style="3"/>
  </cols>
  <sheetData>
    <row r="2" spans="1:255" ht="13" thickBot="1" x14ac:dyDescent="0.3"/>
    <row r="3" spans="1:255" s="1" customFormat="1" ht="25.5" customHeight="1" thickBot="1" x14ac:dyDescent="0.3">
      <c r="A3" s="3"/>
      <c r="B3" s="101" t="s">
        <v>68</v>
      </c>
      <c r="C3" s="102"/>
      <c r="D3" s="102"/>
      <c r="E3" s="102"/>
      <c r="F3" s="102"/>
      <c r="G3" s="102"/>
      <c r="H3" s="102"/>
      <c r="I3" s="10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x14ac:dyDescent="0.25">
      <c r="B4" s="4"/>
      <c r="I4" s="5"/>
    </row>
    <row r="5" spans="1:255" ht="13" x14ac:dyDescent="0.3">
      <c r="B5" s="4"/>
      <c r="C5" s="11"/>
      <c r="D5" s="104" t="s">
        <v>69</v>
      </c>
      <c r="E5" s="105"/>
      <c r="F5" s="2"/>
      <c r="G5" s="2"/>
      <c r="H5" s="2"/>
      <c r="I5" s="5"/>
    </row>
    <row r="6" spans="1:255" ht="13" x14ac:dyDescent="0.3">
      <c r="B6" s="4"/>
      <c r="C6" s="13"/>
      <c r="D6" s="14"/>
      <c r="E6" s="14"/>
      <c r="F6" s="14"/>
      <c r="G6" s="14"/>
      <c r="H6" s="15"/>
      <c r="I6" s="5"/>
      <c r="K6" s="3">
        <f ca="1">+YEAR(TODAY())-2</f>
        <v>2021</v>
      </c>
    </row>
    <row r="7" spans="1:255" ht="13" x14ac:dyDescent="0.3">
      <c r="B7" s="4"/>
      <c r="C7" s="16"/>
      <c r="D7" s="17" t="s">
        <v>70</v>
      </c>
      <c r="E7" s="10">
        <v>2022</v>
      </c>
      <c r="F7" s="18"/>
      <c r="G7" s="18"/>
      <c r="H7" s="19"/>
      <c r="I7" s="5"/>
      <c r="K7" s="3">
        <f ca="1">1+K6</f>
        <v>2022</v>
      </c>
    </row>
    <row r="8" spans="1:255" ht="13" x14ac:dyDescent="0.3">
      <c r="B8" s="4"/>
      <c r="C8" s="16"/>
      <c r="D8" s="17"/>
      <c r="E8" s="18"/>
      <c r="F8" s="18"/>
      <c r="G8" s="18"/>
      <c r="H8" s="19"/>
      <c r="I8" s="5"/>
      <c r="K8" s="3">
        <f t="shared" ref="K8:K17" ca="1" si="0">1+K7</f>
        <v>2023</v>
      </c>
    </row>
    <row r="9" spans="1:255" ht="13" x14ac:dyDescent="0.3">
      <c r="B9" s="4"/>
      <c r="C9" s="16"/>
      <c r="D9" s="17" t="s">
        <v>71</v>
      </c>
      <c r="E9" s="98" t="s">
        <v>72</v>
      </c>
      <c r="F9" s="99"/>
      <c r="G9" s="100"/>
      <c r="H9" s="19"/>
      <c r="I9" s="5"/>
      <c r="K9" s="3">
        <f t="shared" ca="1" si="0"/>
        <v>2024</v>
      </c>
    </row>
    <row r="10" spans="1:255" ht="13" x14ac:dyDescent="0.3">
      <c r="B10" s="4"/>
      <c r="C10" s="16"/>
      <c r="D10" s="17" t="s">
        <v>73</v>
      </c>
      <c r="E10" s="98" t="s">
        <v>74</v>
      </c>
      <c r="F10" s="99"/>
      <c r="G10" s="100"/>
      <c r="H10" s="19"/>
      <c r="I10" s="5"/>
      <c r="K10" s="3">
        <f t="shared" ca="1" si="0"/>
        <v>2025</v>
      </c>
    </row>
    <row r="11" spans="1:255" ht="13" x14ac:dyDescent="0.3">
      <c r="B11" s="4"/>
      <c r="C11" s="16"/>
      <c r="D11" s="17"/>
      <c r="E11" s="18"/>
      <c r="F11" s="18"/>
      <c r="G11" s="18"/>
      <c r="H11" s="19"/>
      <c r="I11" s="5"/>
      <c r="K11" s="3">
        <f t="shared" ca="1" si="0"/>
        <v>2026</v>
      </c>
    </row>
    <row r="12" spans="1:255" ht="13" x14ac:dyDescent="0.3">
      <c r="B12" s="4"/>
      <c r="C12" s="16"/>
      <c r="D12" s="17" t="s">
        <v>75</v>
      </c>
      <c r="E12" s="98" t="s">
        <v>76</v>
      </c>
      <c r="F12" s="99"/>
      <c r="G12" s="100"/>
      <c r="H12" s="19"/>
      <c r="I12" s="5"/>
      <c r="K12" s="3">
        <f t="shared" ca="1" si="0"/>
        <v>2027</v>
      </c>
    </row>
    <row r="13" spans="1:255" ht="13" x14ac:dyDescent="0.3">
      <c r="B13" s="4"/>
      <c r="C13" s="16"/>
      <c r="D13" s="17" t="s">
        <v>77</v>
      </c>
      <c r="E13" s="98" t="s">
        <v>78</v>
      </c>
      <c r="F13" s="99"/>
      <c r="G13" s="100"/>
      <c r="H13" s="19"/>
      <c r="I13" s="5"/>
      <c r="K13" s="3">
        <f t="shared" ca="1" si="0"/>
        <v>2028</v>
      </c>
    </row>
    <row r="14" spans="1:255" ht="13" x14ac:dyDescent="0.3">
      <c r="B14" s="4"/>
      <c r="C14" s="16"/>
      <c r="D14" s="17" t="s">
        <v>79</v>
      </c>
      <c r="E14" s="98" t="s">
        <v>80</v>
      </c>
      <c r="F14" s="99"/>
      <c r="G14" s="100"/>
      <c r="H14" s="19"/>
      <c r="I14" s="5"/>
      <c r="K14" s="3">
        <f t="shared" ca="1" si="0"/>
        <v>2029</v>
      </c>
    </row>
    <row r="15" spans="1:255" ht="13.5" thickBot="1" x14ac:dyDescent="0.35">
      <c r="B15" s="4"/>
      <c r="C15" s="20"/>
      <c r="D15" s="21"/>
      <c r="E15" s="21"/>
      <c r="F15" s="21"/>
      <c r="G15" s="21"/>
      <c r="H15" s="22"/>
      <c r="I15" s="5"/>
      <c r="K15" s="3">
        <f t="shared" ca="1" si="0"/>
        <v>2030</v>
      </c>
    </row>
    <row r="16" spans="1:255" x14ac:dyDescent="0.25">
      <c r="B16" s="4"/>
      <c r="I16" s="5"/>
      <c r="K16" s="3">
        <f t="shared" ca="1" si="0"/>
        <v>2031</v>
      </c>
    </row>
    <row r="17" spans="2:11" ht="13" thickBot="1" x14ac:dyDescent="0.3">
      <c r="B17" s="6"/>
      <c r="C17" s="7"/>
      <c r="D17" s="7"/>
      <c r="E17" s="7"/>
      <c r="F17" s="7"/>
      <c r="G17" s="7"/>
      <c r="H17" s="7"/>
      <c r="I17" s="8"/>
      <c r="K17" s="3">
        <f t="shared" ca="1" si="0"/>
        <v>2032</v>
      </c>
    </row>
    <row r="19" spans="2:11" x14ac:dyDescent="0.25">
      <c r="B19" s="9" t="s">
        <v>81</v>
      </c>
    </row>
    <row r="20" spans="2:11" x14ac:dyDescent="0.25">
      <c r="B20" s="9" t="s">
        <v>82</v>
      </c>
    </row>
    <row r="21" spans="2:11" x14ac:dyDescent="0.25">
      <c r="B21" s="9" t="s">
        <v>83</v>
      </c>
    </row>
  </sheetData>
  <sheetProtection sheet="1" objects="1" scenarios="1"/>
  <mergeCells count="7">
    <mergeCell ref="E13:G13"/>
    <mergeCell ref="E14:G14"/>
    <mergeCell ref="B3:I3"/>
    <mergeCell ref="D5:E5"/>
    <mergeCell ref="E9:G9"/>
    <mergeCell ref="E10:G10"/>
    <mergeCell ref="E12:G12"/>
  </mergeCells>
  <phoneticPr fontId="0" type="noConversion"/>
  <dataValidations count="1">
    <dataValidation type="list" showErrorMessage="1" errorTitle="Jahr wählen" error="Bitte wählen Sie aus der Liste ein Jahr, für das der Anlagespiegel erstellt werden soll." sqref="E7" xr:uid="{00000000-0002-0000-0100-000000000000}">
      <formula1>$K$6:$K$17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Y54"/>
  <sheetViews>
    <sheetView showGridLines="0" showZeros="0" tabSelected="1" topLeftCell="A19" zoomScaleNormal="100" workbookViewId="0">
      <selection activeCell="D6" sqref="D6"/>
    </sheetView>
  </sheetViews>
  <sheetFormatPr baseColWidth="10" defaultColWidth="11.453125" defaultRowHeight="12.5" x14ac:dyDescent="0.25"/>
  <cols>
    <col min="1" max="1" width="2.453125" style="3" customWidth="1"/>
    <col min="2" max="2" width="20.7265625" style="3" customWidth="1"/>
    <col min="3" max="3" width="24.453125" style="3" bestFit="1" customWidth="1"/>
    <col min="4" max="5" width="6.7265625" style="24" customWidth="1"/>
    <col min="6" max="7" width="3.453125" style="3" bestFit="1" customWidth="1"/>
    <col min="8" max="8" width="5" style="3" bestFit="1" customWidth="1"/>
    <col min="9" max="10" width="3.453125" style="3" bestFit="1" customWidth="1"/>
    <col min="11" max="11" width="3.54296875" style="3" bestFit="1" customWidth="1"/>
    <col min="12" max="14" width="3.453125" style="3" bestFit="1" customWidth="1"/>
    <col min="15" max="15" width="3.54296875" style="3" bestFit="1" customWidth="1"/>
    <col min="16" max="16" width="3.453125" style="3" bestFit="1" customWidth="1"/>
    <col min="17" max="17" width="3.54296875" style="3" bestFit="1" customWidth="1"/>
    <col min="18" max="18" width="3.453125" style="3" bestFit="1" customWidth="1"/>
    <col min="19" max="20" width="3.54296875" style="3" bestFit="1" customWidth="1"/>
    <col min="21" max="21" width="3.453125" style="3" bestFit="1" customWidth="1"/>
    <col min="22" max="22" width="3.54296875" style="3" bestFit="1" customWidth="1"/>
    <col min="23" max="24" width="6.7265625" style="3" customWidth="1"/>
    <col min="25" max="25" width="53.54296875" style="3" customWidth="1"/>
    <col min="26" max="16384" width="11.453125" style="3"/>
  </cols>
  <sheetData>
    <row r="2" spans="2:25" ht="13" thickBot="1" x14ac:dyDescent="0.3"/>
    <row r="3" spans="2:25" s="29" customFormat="1" ht="17.25" customHeight="1" thickBot="1" x14ac:dyDescent="0.35">
      <c r="B3" s="25" t="str">
        <f>+"Personalbedarfsplanung der "&amp;'Stammdaten und Parameter'!E12</f>
        <v>Personalbedarfsplanung der Mustermann GmbH</v>
      </c>
      <c r="C3" s="26"/>
      <c r="D3" s="93">
        <f ca="1">+IF(ISNUMBER('Stammdaten und Parameter'!E7),'Stammdaten und Parameter'!E7,YEAR(TODAY()))</f>
        <v>2022</v>
      </c>
      <c r="E3" s="94"/>
      <c r="F3" s="90" t="s">
        <v>0</v>
      </c>
      <c r="G3" s="91"/>
      <c r="H3" s="91"/>
      <c r="I3" s="91"/>
      <c r="J3" s="91"/>
      <c r="K3" s="91"/>
      <c r="L3" s="91"/>
      <c r="M3" s="91"/>
      <c r="N3" s="91"/>
      <c r="O3" s="91"/>
      <c r="P3" s="91" t="s">
        <v>1</v>
      </c>
      <c r="Q3" s="91"/>
      <c r="R3" s="91"/>
      <c r="S3" s="91"/>
      <c r="T3" s="91"/>
      <c r="U3" s="91"/>
      <c r="V3" s="92"/>
      <c r="W3" s="27"/>
      <c r="X3" s="28"/>
      <c r="Y3" s="28" t="s">
        <v>2</v>
      </c>
    </row>
    <row r="4" spans="2:25" ht="102.5" thickBot="1" x14ac:dyDescent="0.35">
      <c r="B4" s="30" t="s">
        <v>3</v>
      </c>
      <c r="C4" s="31" t="s">
        <v>4</v>
      </c>
      <c r="D4" s="32" t="s">
        <v>5</v>
      </c>
      <c r="E4" s="32" t="s">
        <v>6</v>
      </c>
      <c r="F4" s="33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5" t="s">
        <v>15</v>
      </c>
      <c r="O4" s="36" t="s">
        <v>16</v>
      </c>
      <c r="P4" s="33" t="s">
        <v>17</v>
      </c>
      <c r="Q4" s="34" t="s">
        <v>18</v>
      </c>
      <c r="R4" s="34" t="s">
        <v>19</v>
      </c>
      <c r="S4" s="34" t="s">
        <v>14</v>
      </c>
      <c r="T4" s="34" t="s">
        <v>20</v>
      </c>
      <c r="U4" s="35" t="s">
        <v>15</v>
      </c>
      <c r="V4" s="36" t="s">
        <v>16</v>
      </c>
      <c r="W4" s="37" t="s">
        <v>21</v>
      </c>
      <c r="X4" s="38" t="s">
        <v>22</v>
      </c>
      <c r="Y4" s="50"/>
    </row>
    <row r="5" spans="2:25" x14ac:dyDescent="0.25">
      <c r="B5" s="39"/>
      <c r="C5" s="40"/>
      <c r="D5" s="41"/>
      <c r="E5" s="42"/>
      <c r="F5" s="40"/>
      <c r="G5" s="40"/>
      <c r="H5" s="40"/>
      <c r="I5" s="40"/>
      <c r="J5" s="40"/>
      <c r="K5" s="40"/>
      <c r="L5" s="40"/>
      <c r="M5" s="40"/>
      <c r="N5" s="40"/>
      <c r="O5" s="43"/>
      <c r="P5" s="40"/>
      <c r="Q5" s="40"/>
      <c r="R5" s="40"/>
      <c r="S5" s="40"/>
      <c r="T5" s="40"/>
      <c r="U5" s="40"/>
      <c r="V5" s="43"/>
      <c r="W5" s="40"/>
      <c r="X5" s="44"/>
      <c r="Y5" s="51"/>
    </row>
    <row r="6" spans="2:25" ht="13" x14ac:dyDescent="0.3">
      <c r="B6" s="45" t="s">
        <v>23</v>
      </c>
      <c r="C6" s="46" t="s">
        <v>24</v>
      </c>
      <c r="D6" s="56">
        <v>2</v>
      </c>
      <c r="E6" s="57">
        <v>2</v>
      </c>
      <c r="F6" s="58"/>
      <c r="G6" s="59"/>
      <c r="H6" s="59"/>
      <c r="I6" s="59"/>
      <c r="J6" s="59"/>
      <c r="K6" s="59"/>
      <c r="L6" s="59"/>
      <c r="M6" s="59"/>
      <c r="N6" s="60"/>
      <c r="O6" s="61">
        <f>SUM(F6:N6)</f>
        <v>0</v>
      </c>
      <c r="P6" s="58"/>
      <c r="Q6" s="59"/>
      <c r="R6" s="59"/>
      <c r="S6" s="59"/>
      <c r="T6" s="59"/>
      <c r="U6" s="60"/>
      <c r="V6" s="61">
        <f>SUM(P6:U6)</f>
        <v>0</v>
      </c>
      <c r="W6" s="62">
        <f>SUM(D6,-O6,V6)</f>
        <v>2</v>
      </c>
      <c r="X6" s="63">
        <f>+W6-E6</f>
        <v>0</v>
      </c>
      <c r="Y6" s="51"/>
    </row>
    <row r="7" spans="2:25" x14ac:dyDescent="0.25">
      <c r="B7" s="47"/>
      <c r="C7" s="48" t="s">
        <v>25</v>
      </c>
      <c r="D7" s="64">
        <v>1</v>
      </c>
      <c r="E7" s="65">
        <v>1</v>
      </c>
      <c r="F7" s="66"/>
      <c r="G7" s="67"/>
      <c r="H7" s="67"/>
      <c r="I7" s="67"/>
      <c r="J7" s="67"/>
      <c r="K7" s="67"/>
      <c r="L7" s="67"/>
      <c r="M7" s="67"/>
      <c r="N7" s="68"/>
      <c r="O7" s="69">
        <f t="shared" ref="O7:O51" si="0">SUM(F7:N7)</f>
        <v>0</v>
      </c>
      <c r="P7" s="66"/>
      <c r="Q7" s="67"/>
      <c r="R7" s="67"/>
      <c r="S7" s="67"/>
      <c r="T7" s="67"/>
      <c r="U7" s="68"/>
      <c r="V7" s="69">
        <f t="shared" ref="V7:V52" si="1">SUM(P7:U7)</f>
        <v>0</v>
      </c>
      <c r="W7" s="70">
        <f t="shared" ref="W7:W52" si="2">SUM(D7,-O7,V7)</f>
        <v>1</v>
      </c>
      <c r="X7" s="71">
        <f t="shared" ref="X7:X52" si="3">+W7-E7</f>
        <v>0</v>
      </c>
      <c r="Y7" s="52"/>
    </row>
    <row r="8" spans="2:25" ht="13.5" thickBot="1" x14ac:dyDescent="0.35">
      <c r="B8" s="87" t="s">
        <v>26</v>
      </c>
      <c r="C8" s="88"/>
      <c r="D8" s="72">
        <f>SUM(D6:D7)</f>
        <v>3</v>
      </c>
      <c r="E8" s="73">
        <f>SUM(E6:E7)</f>
        <v>3</v>
      </c>
      <c r="F8" s="74">
        <f>SUM(F6:F7)</f>
        <v>0</v>
      </c>
      <c r="G8" s="75">
        <f t="shared" ref="G8:N8" si="4">SUM(G6:G7)</f>
        <v>0</v>
      </c>
      <c r="H8" s="75">
        <f t="shared" si="4"/>
        <v>0</v>
      </c>
      <c r="I8" s="75">
        <f t="shared" si="4"/>
        <v>0</v>
      </c>
      <c r="J8" s="75">
        <f t="shared" si="4"/>
        <v>0</v>
      </c>
      <c r="K8" s="75">
        <f t="shared" si="4"/>
        <v>0</v>
      </c>
      <c r="L8" s="75">
        <f t="shared" si="4"/>
        <v>0</v>
      </c>
      <c r="M8" s="75">
        <f t="shared" si="4"/>
        <v>0</v>
      </c>
      <c r="N8" s="76">
        <f t="shared" si="4"/>
        <v>0</v>
      </c>
      <c r="O8" s="77">
        <f t="shared" si="0"/>
        <v>0</v>
      </c>
      <c r="P8" s="74"/>
      <c r="Q8" s="75"/>
      <c r="R8" s="75"/>
      <c r="S8" s="75"/>
      <c r="T8" s="75"/>
      <c r="U8" s="76"/>
      <c r="V8" s="77">
        <f t="shared" si="1"/>
        <v>0</v>
      </c>
      <c r="W8" s="78">
        <f t="shared" si="2"/>
        <v>3</v>
      </c>
      <c r="X8" s="73">
        <f t="shared" si="3"/>
        <v>0</v>
      </c>
      <c r="Y8" s="53"/>
    </row>
    <row r="9" spans="2:25" ht="13" x14ac:dyDescent="0.3">
      <c r="B9" s="45"/>
      <c r="C9" s="49"/>
      <c r="D9" s="79"/>
      <c r="E9" s="80"/>
      <c r="F9" s="81"/>
      <c r="G9" s="81"/>
      <c r="H9" s="81"/>
      <c r="I9" s="81"/>
      <c r="J9" s="81"/>
      <c r="K9" s="81"/>
      <c r="L9" s="81"/>
      <c r="M9" s="81"/>
      <c r="N9" s="81"/>
      <c r="O9" s="82"/>
      <c r="P9" s="81"/>
      <c r="Q9" s="81"/>
      <c r="R9" s="81"/>
      <c r="S9" s="81"/>
      <c r="T9" s="81"/>
      <c r="U9" s="81"/>
      <c r="V9" s="82"/>
      <c r="W9" s="83"/>
      <c r="X9" s="80"/>
      <c r="Y9" s="54"/>
    </row>
    <row r="10" spans="2:25" ht="13" x14ac:dyDescent="0.3">
      <c r="B10" s="45" t="s">
        <v>27</v>
      </c>
      <c r="C10" s="48" t="s">
        <v>28</v>
      </c>
      <c r="D10" s="64">
        <v>1</v>
      </c>
      <c r="E10" s="65">
        <v>1</v>
      </c>
      <c r="F10" s="66"/>
      <c r="G10" s="67"/>
      <c r="H10" s="67"/>
      <c r="I10" s="67"/>
      <c r="J10" s="67"/>
      <c r="K10" s="67"/>
      <c r="L10" s="67"/>
      <c r="M10" s="67"/>
      <c r="N10" s="68"/>
      <c r="O10" s="69">
        <f t="shared" si="0"/>
        <v>0</v>
      </c>
      <c r="P10" s="66"/>
      <c r="Q10" s="67"/>
      <c r="R10" s="67"/>
      <c r="S10" s="67"/>
      <c r="T10" s="67"/>
      <c r="U10" s="68"/>
      <c r="V10" s="69">
        <f t="shared" si="1"/>
        <v>0</v>
      </c>
      <c r="W10" s="70">
        <f t="shared" si="2"/>
        <v>1</v>
      </c>
      <c r="X10" s="71">
        <f t="shared" si="3"/>
        <v>0</v>
      </c>
      <c r="Y10" s="52"/>
    </row>
    <row r="11" spans="2:25" x14ac:dyDescent="0.25">
      <c r="B11" s="47"/>
      <c r="C11" s="48" t="s">
        <v>25</v>
      </c>
      <c r="D11" s="64">
        <v>1</v>
      </c>
      <c r="E11" s="65">
        <v>1</v>
      </c>
      <c r="F11" s="66"/>
      <c r="G11" s="67"/>
      <c r="H11" s="67"/>
      <c r="I11" s="67"/>
      <c r="J11" s="67"/>
      <c r="K11" s="67"/>
      <c r="L11" s="67"/>
      <c r="M11" s="67"/>
      <c r="N11" s="68"/>
      <c r="O11" s="69">
        <f t="shared" si="0"/>
        <v>0</v>
      </c>
      <c r="P11" s="66"/>
      <c r="Q11" s="67"/>
      <c r="R11" s="67"/>
      <c r="S11" s="67"/>
      <c r="T11" s="67"/>
      <c r="U11" s="68"/>
      <c r="V11" s="69">
        <f t="shared" si="1"/>
        <v>0</v>
      </c>
      <c r="W11" s="70">
        <f t="shared" si="2"/>
        <v>1</v>
      </c>
      <c r="X11" s="71">
        <f t="shared" si="3"/>
        <v>0</v>
      </c>
      <c r="Y11" s="52"/>
    </row>
    <row r="12" spans="2:25" x14ac:dyDescent="0.25">
      <c r="B12" s="47"/>
      <c r="C12" s="48" t="s">
        <v>29</v>
      </c>
      <c r="D12" s="64">
        <v>3</v>
      </c>
      <c r="E12" s="65">
        <v>3</v>
      </c>
      <c r="F12" s="66"/>
      <c r="G12" s="67"/>
      <c r="H12" s="67"/>
      <c r="I12" s="67"/>
      <c r="J12" s="67"/>
      <c r="K12" s="67"/>
      <c r="L12" s="67"/>
      <c r="M12" s="67"/>
      <c r="N12" s="68"/>
      <c r="O12" s="69">
        <f t="shared" si="0"/>
        <v>0</v>
      </c>
      <c r="P12" s="66"/>
      <c r="Q12" s="67"/>
      <c r="R12" s="67"/>
      <c r="S12" s="67"/>
      <c r="T12" s="67"/>
      <c r="U12" s="68"/>
      <c r="V12" s="69">
        <f t="shared" si="1"/>
        <v>0</v>
      </c>
      <c r="W12" s="70">
        <f t="shared" si="2"/>
        <v>3</v>
      </c>
      <c r="X12" s="71">
        <f t="shared" si="3"/>
        <v>0</v>
      </c>
      <c r="Y12" s="52"/>
    </row>
    <row r="13" spans="2:25" x14ac:dyDescent="0.25">
      <c r="B13" s="47"/>
      <c r="C13" s="48" t="s">
        <v>30</v>
      </c>
      <c r="D13" s="64">
        <v>8</v>
      </c>
      <c r="E13" s="65">
        <v>10</v>
      </c>
      <c r="F13" s="66"/>
      <c r="G13" s="67"/>
      <c r="H13" s="67">
        <v>1</v>
      </c>
      <c r="I13" s="67"/>
      <c r="J13" s="67"/>
      <c r="K13" s="67"/>
      <c r="L13" s="67"/>
      <c r="M13" s="67"/>
      <c r="N13" s="68"/>
      <c r="O13" s="69">
        <f t="shared" si="0"/>
        <v>1</v>
      </c>
      <c r="P13" s="66"/>
      <c r="Q13" s="67"/>
      <c r="R13" s="67"/>
      <c r="S13" s="67"/>
      <c r="T13" s="67"/>
      <c r="U13" s="68"/>
      <c r="V13" s="69">
        <f t="shared" si="1"/>
        <v>0</v>
      </c>
      <c r="W13" s="70">
        <f t="shared" si="2"/>
        <v>7</v>
      </c>
      <c r="X13" s="71">
        <f t="shared" si="3"/>
        <v>-3</v>
      </c>
      <c r="Y13" s="52"/>
    </row>
    <row r="14" spans="2:25" x14ac:dyDescent="0.25">
      <c r="B14" s="47"/>
      <c r="C14" s="48" t="s">
        <v>32</v>
      </c>
      <c r="D14" s="64">
        <v>15</v>
      </c>
      <c r="E14" s="65">
        <v>16</v>
      </c>
      <c r="F14" s="66"/>
      <c r="G14" s="67"/>
      <c r="H14" s="67">
        <v>2</v>
      </c>
      <c r="I14" s="67"/>
      <c r="J14" s="67"/>
      <c r="K14" s="67"/>
      <c r="L14" s="67"/>
      <c r="M14" s="67"/>
      <c r="N14" s="68"/>
      <c r="O14" s="69">
        <f t="shared" si="0"/>
        <v>2</v>
      </c>
      <c r="P14" s="66"/>
      <c r="Q14" s="67">
        <v>2</v>
      </c>
      <c r="R14" s="67"/>
      <c r="S14" s="67"/>
      <c r="T14" s="67"/>
      <c r="U14" s="68"/>
      <c r="V14" s="69">
        <f t="shared" si="1"/>
        <v>2</v>
      </c>
      <c r="W14" s="70">
        <f t="shared" si="2"/>
        <v>15</v>
      </c>
      <c r="X14" s="71">
        <f t="shared" si="3"/>
        <v>-1</v>
      </c>
      <c r="Y14" s="52"/>
    </row>
    <row r="15" spans="2:25" x14ac:dyDescent="0.25">
      <c r="B15" s="47"/>
      <c r="C15" s="48" t="s">
        <v>33</v>
      </c>
      <c r="D15" s="64">
        <v>126</v>
      </c>
      <c r="E15" s="65">
        <v>135</v>
      </c>
      <c r="F15" s="66"/>
      <c r="G15" s="67"/>
      <c r="H15" s="67">
        <v>12</v>
      </c>
      <c r="I15" s="67"/>
      <c r="J15" s="67"/>
      <c r="K15" s="67">
        <v>2</v>
      </c>
      <c r="L15" s="67"/>
      <c r="M15" s="67"/>
      <c r="N15" s="68"/>
      <c r="O15" s="69">
        <f t="shared" si="0"/>
        <v>14</v>
      </c>
      <c r="P15" s="66"/>
      <c r="Q15" s="67"/>
      <c r="R15" s="67"/>
      <c r="S15" s="67">
        <v>4</v>
      </c>
      <c r="T15" s="67">
        <v>3</v>
      </c>
      <c r="U15" s="68"/>
      <c r="V15" s="69">
        <f t="shared" si="1"/>
        <v>7</v>
      </c>
      <c r="W15" s="70">
        <f t="shared" si="2"/>
        <v>119</v>
      </c>
      <c r="X15" s="71">
        <f t="shared" si="3"/>
        <v>-16</v>
      </c>
      <c r="Y15" s="52"/>
    </row>
    <row r="16" spans="2:25" x14ac:dyDescent="0.25">
      <c r="B16" s="47"/>
      <c r="C16" s="48" t="s">
        <v>35</v>
      </c>
      <c r="D16" s="64">
        <v>0</v>
      </c>
      <c r="E16" s="65">
        <v>0</v>
      </c>
      <c r="F16" s="66"/>
      <c r="G16" s="67"/>
      <c r="H16" s="67"/>
      <c r="I16" s="67"/>
      <c r="J16" s="67"/>
      <c r="K16" s="67"/>
      <c r="L16" s="67"/>
      <c r="M16" s="67"/>
      <c r="N16" s="68"/>
      <c r="O16" s="69">
        <f t="shared" si="0"/>
        <v>0</v>
      </c>
      <c r="P16" s="66"/>
      <c r="Q16" s="67"/>
      <c r="R16" s="67"/>
      <c r="S16" s="67"/>
      <c r="T16" s="67"/>
      <c r="U16" s="68"/>
      <c r="V16" s="69">
        <f t="shared" si="1"/>
        <v>0</v>
      </c>
      <c r="W16" s="70">
        <f t="shared" si="2"/>
        <v>0</v>
      </c>
      <c r="X16" s="71">
        <f t="shared" si="3"/>
        <v>0</v>
      </c>
      <c r="Y16" s="52"/>
    </row>
    <row r="17" spans="2:25" x14ac:dyDescent="0.25">
      <c r="B17" s="47"/>
      <c r="C17" s="48" t="s">
        <v>35</v>
      </c>
      <c r="D17" s="64">
        <v>0</v>
      </c>
      <c r="E17" s="65">
        <v>0</v>
      </c>
      <c r="F17" s="66"/>
      <c r="G17" s="67"/>
      <c r="H17" s="67"/>
      <c r="I17" s="67"/>
      <c r="J17" s="67"/>
      <c r="K17" s="67"/>
      <c r="L17" s="67"/>
      <c r="M17" s="67"/>
      <c r="N17" s="68"/>
      <c r="O17" s="69">
        <f t="shared" si="0"/>
        <v>0</v>
      </c>
      <c r="P17" s="66"/>
      <c r="Q17" s="67"/>
      <c r="R17" s="67"/>
      <c r="S17" s="67"/>
      <c r="T17" s="67"/>
      <c r="U17" s="68"/>
      <c r="V17" s="69">
        <f t="shared" si="1"/>
        <v>0</v>
      </c>
      <c r="W17" s="70">
        <f t="shared" si="2"/>
        <v>0</v>
      </c>
      <c r="X17" s="71">
        <f t="shared" si="3"/>
        <v>0</v>
      </c>
      <c r="Y17" s="52"/>
    </row>
    <row r="18" spans="2:25" x14ac:dyDescent="0.25">
      <c r="B18" s="47"/>
      <c r="C18" s="48" t="s">
        <v>35</v>
      </c>
      <c r="D18" s="64">
        <v>0</v>
      </c>
      <c r="E18" s="65">
        <v>0</v>
      </c>
      <c r="F18" s="66"/>
      <c r="G18" s="67"/>
      <c r="H18" s="67"/>
      <c r="I18" s="67"/>
      <c r="J18" s="67"/>
      <c r="K18" s="67"/>
      <c r="L18" s="67"/>
      <c r="M18" s="67"/>
      <c r="N18" s="68"/>
      <c r="O18" s="69">
        <f t="shared" si="0"/>
        <v>0</v>
      </c>
      <c r="P18" s="66"/>
      <c r="Q18" s="67"/>
      <c r="R18" s="67"/>
      <c r="S18" s="67"/>
      <c r="T18" s="67"/>
      <c r="U18" s="68"/>
      <c r="V18" s="69">
        <f t="shared" si="1"/>
        <v>0</v>
      </c>
      <c r="W18" s="70">
        <f t="shared" si="2"/>
        <v>0</v>
      </c>
      <c r="X18" s="71">
        <f t="shared" si="3"/>
        <v>0</v>
      </c>
      <c r="Y18" s="52"/>
    </row>
    <row r="19" spans="2:25" ht="13.5" thickBot="1" x14ac:dyDescent="0.35">
      <c r="B19" s="87" t="s">
        <v>36</v>
      </c>
      <c r="C19" s="88"/>
      <c r="D19" s="72">
        <f>SUM(D10:D18)</f>
        <v>154</v>
      </c>
      <c r="E19" s="73">
        <f>SUM(E10:E18)</f>
        <v>166</v>
      </c>
      <c r="F19" s="74">
        <f>SUM(F10:F18)</f>
        <v>0</v>
      </c>
      <c r="G19" s="75">
        <f t="shared" ref="G19:U19" si="5">SUM(G10:G18)</f>
        <v>0</v>
      </c>
      <c r="H19" s="75">
        <f t="shared" si="5"/>
        <v>15</v>
      </c>
      <c r="I19" s="75">
        <f t="shared" si="5"/>
        <v>0</v>
      </c>
      <c r="J19" s="75">
        <f t="shared" si="5"/>
        <v>0</v>
      </c>
      <c r="K19" s="75">
        <f t="shared" si="5"/>
        <v>2</v>
      </c>
      <c r="L19" s="75">
        <f t="shared" si="5"/>
        <v>0</v>
      </c>
      <c r="M19" s="75">
        <f t="shared" si="5"/>
        <v>0</v>
      </c>
      <c r="N19" s="76">
        <f t="shared" si="5"/>
        <v>0</v>
      </c>
      <c r="O19" s="77">
        <f t="shared" si="5"/>
        <v>17</v>
      </c>
      <c r="P19" s="74">
        <f t="shared" si="5"/>
        <v>0</v>
      </c>
      <c r="Q19" s="75">
        <f t="shared" si="5"/>
        <v>2</v>
      </c>
      <c r="R19" s="75">
        <f t="shared" si="5"/>
        <v>0</v>
      </c>
      <c r="S19" s="75">
        <f t="shared" si="5"/>
        <v>4</v>
      </c>
      <c r="T19" s="75">
        <f t="shared" si="5"/>
        <v>3</v>
      </c>
      <c r="U19" s="76">
        <f t="shared" si="5"/>
        <v>0</v>
      </c>
      <c r="V19" s="77">
        <f t="shared" si="1"/>
        <v>9</v>
      </c>
      <c r="W19" s="78">
        <f t="shared" si="2"/>
        <v>146</v>
      </c>
      <c r="X19" s="73">
        <f t="shared" si="3"/>
        <v>-20</v>
      </c>
      <c r="Y19" s="53"/>
    </row>
    <row r="20" spans="2:25" x14ac:dyDescent="0.25">
      <c r="B20" s="47"/>
      <c r="C20" s="49"/>
      <c r="D20" s="79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81"/>
      <c r="Q20" s="81"/>
      <c r="R20" s="81"/>
      <c r="S20" s="81"/>
      <c r="T20" s="81"/>
      <c r="U20" s="81"/>
      <c r="V20" s="82"/>
      <c r="W20" s="83"/>
      <c r="X20" s="80"/>
      <c r="Y20" s="54"/>
    </row>
    <row r="21" spans="2:25" ht="13" x14ac:dyDescent="0.3">
      <c r="B21" s="45" t="s">
        <v>37</v>
      </c>
      <c r="C21" s="48" t="s">
        <v>38</v>
      </c>
      <c r="D21" s="64">
        <v>1</v>
      </c>
      <c r="E21" s="65">
        <v>1</v>
      </c>
      <c r="F21" s="66"/>
      <c r="G21" s="67"/>
      <c r="H21" s="67"/>
      <c r="I21" s="67"/>
      <c r="J21" s="67"/>
      <c r="K21" s="67"/>
      <c r="L21" s="67"/>
      <c r="M21" s="67"/>
      <c r="N21" s="68"/>
      <c r="O21" s="69">
        <f t="shared" si="0"/>
        <v>0</v>
      </c>
      <c r="P21" s="66"/>
      <c r="Q21" s="67"/>
      <c r="R21" s="67"/>
      <c r="S21" s="67"/>
      <c r="T21" s="67"/>
      <c r="U21" s="68"/>
      <c r="V21" s="69">
        <f t="shared" si="1"/>
        <v>0</v>
      </c>
      <c r="W21" s="70">
        <f t="shared" si="2"/>
        <v>1</v>
      </c>
      <c r="X21" s="71">
        <f t="shared" si="3"/>
        <v>0</v>
      </c>
      <c r="Y21" s="52"/>
    </row>
    <row r="22" spans="2:25" ht="13" x14ac:dyDescent="0.3">
      <c r="B22" s="45" t="s">
        <v>39</v>
      </c>
      <c r="C22" s="48" t="s">
        <v>40</v>
      </c>
      <c r="D22" s="64">
        <v>1</v>
      </c>
      <c r="E22" s="65">
        <v>1</v>
      </c>
      <c r="F22" s="66"/>
      <c r="G22" s="67"/>
      <c r="H22" s="67"/>
      <c r="I22" s="67"/>
      <c r="J22" s="67"/>
      <c r="K22" s="67"/>
      <c r="L22" s="67"/>
      <c r="M22" s="67"/>
      <c r="N22" s="68"/>
      <c r="O22" s="69">
        <f t="shared" si="0"/>
        <v>0</v>
      </c>
      <c r="P22" s="66"/>
      <c r="Q22" s="67"/>
      <c r="R22" s="67"/>
      <c r="S22" s="67"/>
      <c r="T22" s="67"/>
      <c r="U22" s="68"/>
      <c r="V22" s="69">
        <f t="shared" si="1"/>
        <v>0</v>
      </c>
      <c r="W22" s="70">
        <f t="shared" si="2"/>
        <v>1</v>
      </c>
      <c r="X22" s="71">
        <f t="shared" si="3"/>
        <v>0</v>
      </c>
      <c r="Y22" s="52"/>
    </row>
    <row r="23" spans="2:25" ht="13" x14ac:dyDescent="0.3">
      <c r="B23" s="45" t="s">
        <v>41</v>
      </c>
      <c r="C23" s="48" t="s">
        <v>42</v>
      </c>
      <c r="D23" s="64">
        <v>6</v>
      </c>
      <c r="E23" s="65">
        <v>6</v>
      </c>
      <c r="F23" s="66"/>
      <c r="G23" s="67"/>
      <c r="H23" s="67"/>
      <c r="I23" s="67"/>
      <c r="J23" s="67"/>
      <c r="K23" s="67"/>
      <c r="L23" s="67"/>
      <c r="M23" s="67"/>
      <c r="N23" s="68"/>
      <c r="O23" s="69">
        <f t="shared" si="0"/>
        <v>0</v>
      </c>
      <c r="P23" s="66"/>
      <c r="Q23" s="67"/>
      <c r="R23" s="67"/>
      <c r="S23" s="67"/>
      <c r="T23" s="67"/>
      <c r="U23" s="68"/>
      <c r="V23" s="69">
        <f t="shared" si="1"/>
        <v>0</v>
      </c>
      <c r="W23" s="70">
        <f t="shared" si="2"/>
        <v>6</v>
      </c>
      <c r="X23" s="71">
        <f t="shared" si="3"/>
        <v>0</v>
      </c>
      <c r="Y23" s="52"/>
    </row>
    <row r="24" spans="2:25" x14ac:dyDescent="0.25">
      <c r="B24" s="47"/>
      <c r="C24" s="48" t="s">
        <v>43</v>
      </c>
      <c r="D24" s="64">
        <v>6</v>
      </c>
      <c r="E24" s="65">
        <v>8</v>
      </c>
      <c r="F24" s="66"/>
      <c r="G24" s="67"/>
      <c r="H24" s="67"/>
      <c r="I24" s="67"/>
      <c r="J24" s="67"/>
      <c r="K24" s="67"/>
      <c r="L24" s="67"/>
      <c r="M24" s="67"/>
      <c r="N24" s="68"/>
      <c r="O24" s="69">
        <f t="shared" si="0"/>
        <v>0</v>
      </c>
      <c r="P24" s="66"/>
      <c r="Q24" s="67"/>
      <c r="R24" s="67"/>
      <c r="S24" s="67"/>
      <c r="T24" s="67"/>
      <c r="U24" s="68"/>
      <c r="V24" s="69">
        <f t="shared" si="1"/>
        <v>0</v>
      </c>
      <c r="W24" s="70">
        <f t="shared" si="2"/>
        <v>6</v>
      </c>
      <c r="X24" s="71">
        <f t="shared" si="3"/>
        <v>-2</v>
      </c>
      <c r="Y24" s="52"/>
    </row>
    <row r="25" spans="2:25" x14ac:dyDescent="0.25">
      <c r="B25" s="47"/>
      <c r="C25" s="48" t="s">
        <v>44</v>
      </c>
      <c r="D25" s="64">
        <v>1</v>
      </c>
      <c r="E25" s="65">
        <v>1</v>
      </c>
      <c r="F25" s="66"/>
      <c r="G25" s="67"/>
      <c r="H25" s="67"/>
      <c r="I25" s="67"/>
      <c r="J25" s="67"/>
      <c r="K25" s="67"/>
      <c r="L25" s="67"/>
      <c r="M25" s="67"/>
      <c r="N25" s="68"/>
      <c r="O25" s="69">
        <f t="shared" si="0"/>
        <v>0</v>
      </c>
      <c r="P25" s="66"/>
      <c r="Q25" s="67"/>
      <c r="R25" s="67"/>
      <c r="S25" s="67"/>
      <c r="T25" s="67"/>
      <c r="U25" s="68"/>
      <c r="V25" s="69">
        <f t="shared" si="1"/>
        <v>0</v>
      </c>
      <c r="W25" s="70">
        <f t="shared" si="2"/>
        <v>1</v>
      </c>
      <c r="X25" s="71">
        <f t="shared" si="3"/>
        <v>0</v>
      </c>
      <c r="Y25" s="52"/>
    </row>
    <row r="26" spans="2:25" x14ac:dyDescent="0.25">
      <c r="B26" s="47"/>
      <c r="C26" s="48" t="s">
        <v>45</v>
      </c>
      <c r="D26" s="64">
        <v>8</v>
      </c>
      <c r="E26" s="65">
        <v>9</v>
      </c>
      <c r="F26" s="66"/>
      <c r="G26" s="67"/>
      <c r="H26" s="67"/>
      <c r="I26" s="67"/>
      <c r="J26" s="67"/>
      <c r="K26" s="67"/>
      <c r="L26" s="67"/>
      <c r="M26" s="67"/>
      <c r="N26" s="68"/>
      <c r="O26" s="69">
        <f t="shared" si="0"/>
        <v>0</v>
      </c>
      <c r="P26" s="66"/>
      <c r="Q26" s="67"/>
      <c r="R26" s="67"/>
      <c r="S26" s="67"/>
      <c r="T26" s="67"/>
      <c r="U26" s="68"/>
      <c r="V26" s="69">
        <f t="shared" si="1"/>
        <v>0</v>
      </c>
      <c r="W26" s="70">
        <f t="shared" si="2"/>
        <v>8</v>
      </c>
      <c r="X26" s="71">
        <f t="shared" si="3"/>
        <v>-1</v>
      </c>
      <c r="Y26" s="52"/>
    </row>
    <row r="27" spans="2:25" x14ac:dyDescent="0.25">
      <c r="B27" s="47"/>
      <c r="C27" s="48" t="s">
        <v>46</v>
      </c>
      <c r="D27" s="64">
        <v>12</v>
      </c>
      <c r="E27" s="65">
        <v>11</v>
      </c>
      <c r="F27" s="66"/>
      <c r="G27" s="67"/>
      <c r="H27" s="67">
        <v>2</v>
      </c>
      <c r="I27" s="67"/>
      <c r="J27" s="67"/>
      <c r="K27" s="67"/>
      <c r="L27" s="67"/>
      <c r="M27" s="67"/>
      <c r="N27" s="68"/>
      <c r="O27" s="69">
        <f t="shared" si="0"/>
        <v>2</v>
      </c>
      <c r="P27" s="66"/>
      <c r="Q27" s="67"/>
      <c r="R27" s="67"/>
      <c r="S27" s="67"/>
      <c r="T27" s="67"/>
      <c r="U27" s="68"/>
      <c r="V27" s="69">
        <f t="shared" si="1"/>
        <v>0</v>
      </c>
      <c r="W27" s="70">
        <f t="shared" si="2"/>
        <v>10</v>
      </c>
      <c r="X27" s="71">
        <f t="shared" si="3"/>
        <v>-1</v>
      </c>
      <c r="Y27" s="52"/>
    </row>
    <row r="28" spans="2:25" x14ac:dyDescent="0.25">
      <c r="B28" s="47"/>
      <c r="C28" s="48" t="s">
        <v>47</v>
      </c>
      <c r="D28" s="64">
        <v>2</v>
      </c>
      <c r="E28" s="65">
        <v>3</v>
      </c>
      <c r="F28" s="66"/>
      <c r="G28" s="67"/>
      <c r="H28" s="67"/>
      <c r="I28" s="67"/>
      <c r="J28" s="67"/>
      <c r="K28" s="67"/>
      <c r="L28" s="67"/>
      <c r="M28" s="67"/>
      <c r="N28" s="68"/>
      <c r="O28" s="69">
        <f t="shared" si="0"/>
        <v>0</v>
      </c>
      <c r="P28" s="66"/>
      <c r="Q28" s="67"/>
      <c r="R28" s="67"/>
      <c r="S28" s="67"/>
      <c r="T28" s="67"/>
      <c r="U28" s="68"/>
      <c r="V28" s="69">
        <f t="shared" si="1"/>
        <v>0</v>
      </c>
      <c r="W28" s="70">
        <f t="shared" si="2"/>
        <v>2</v>
      </c>
      <c r="X28" s="71">
        <f t="shared" si="3"/>
        <v>-1</v>
      </c>
      <c r="Y28" s="52"/>
    </row>
    <row r="29" spans="2:25" x14ac:dyDescent="0.25">
      <c r="B29" s="47"/>
      <c r="C29" s="48" t="s">
        <v>35</v>
      </c>
      <c r="D29" s="64">
        <v>0</v>
      </c>
      <c r="E29" s="65">
        <v>0</v>
      </c>
      <c r="F29" s="66"/>
      <c r="G29" s="67"/>
      <c r="H29" s="67"/>
      <c r="I29" s="67"/>
      <c r="J29" s="67"/>
      <c r="K29" s="67"/>
      <c r="L29" s="67"/>
      <c r="M29" s="67"/>
      <c r="N29" s="68"/>
      <c r="O29" s="69">
        <f t="shared" si="0"/>
        <v>0</v>
      </c>
      <c r="P29" s="66"/>
      <c r="Q29" s="67"/>
      <c r="R29" s="67"/>
      <c r="S29" s="67"/>
      <c r="T29" s="67"/>
      <c r="U29" s="68"/>
      <c r="V29" s="69">
        <f t="shared" si="1"/>
        <v>0</v>
      </c>
      <c r="W29" s="70">
        <f t="shared" si="2"/>
        <v>0</v>
      </c>
      <c r="X29" s="71">
        <f t="shared" si="3"/>
        <v>0</v>
      </c>
      <c r="Y29" s="52"/>
    </row>
    <row r="30" spans="2:25" x14ac:dyDescent="0.25">
      <c r="B30" s="47"/>
      <c r="C30" s="48" t="s">
        <v>35</v>
      </c>
      <c r="D30" s="64">
        <v>0</v>
      </c>
      <c r="E30" s="65">
        <v>0</v>
      </c>
      <c r="F30" s="66"/>
      <c r="G30" s="67"/>
      <c r="H30" s="67"/>
      <c r="I30" s="67"/>
      <c r="J30" s="67"/>
      <c r="K30" s="67"/>
      <c r="L30" s="67"/>
      <c r="M30" s="67"/>
      <c r="N30" s="68"/>
      <c r="O30" s="69">
        <f t="shared" si="0"/>
        <v>0</v>
      </c>
      <c r="P30" s="66"/>
      <c r="Q30" s="67"/>
      <c r="R30" s="67"/>
      <c r="S30" s="67"/>
      <c r="T30" s="67"/>
      <c r="U30" s="68"/>
      <c r="V30" s="69">
        <f t="shared" si="1"/>
        <v>0</v>
      </c>
      <c r="W30" s="70">
        <f t="shared" si="2"/>
        <v>0</v>
      </c>
      <c r="X30" s="71">
        <f t="shared" si="3"/>
        <v>0</v>
      </c>
      <c r="Y30" s="52"/>
    </row>
    <row r="31" spans="2:25" ht="13.5" thickBot="1" x14ac:dyDescent="0.35">
      <c r="B31" s="87" t="s">
        <v>48</v>
      </c>
      <c r="C31" s="88"/>
      <c r="D31" s="72">
        <f>SUM(D21:D30)</f>
        <v>37</v>
      </c>
      <c r="E31" s="73">
        <f>SUM(E21:E30)</f>
        <v>40</v>
      </c>
      <c r="F31" s="74">
        <f>SUM(F21:F30)</f>
        <v>0</v>
      </c>
      <c r="G31" s="75">
        <f t="shared" ref="G31:U31" si="6">SUM(G21:G30)</f>
        <v>0</v>
      </c>
      <c r="H31" s="75">
        <f t="shared" si="6"/>
        <v>2</v>
      </c>
      <c r="I31" s="75">
        <f t="shared" si="6"/>
        <v>0</v>
      </c>
      <c r="J31" s="75">
        <f t="shared" si="6"/>
        <v>0</v>
      </c>
      <c r="K31" s="75">
        <f t="shared" si="6"/>
        <v>0</v>
      </c>
      <c r="L31" s="75">
        <f t="shared" si="6"/>
        <v>0</v>
      </c>
      <c r="M31" s="75">
        <f t="shared" si="6"/>
        <v>0</v>
      </c>
      <c r="N31" s="76">
        <f t="shared" si="6"/>
        <v>0</v>
      </c>
      <c r="O31" s="77">
        <f t="shared" si="6"/>
        <v>2</v>
      </c>
      <c r="P31" s="74">
        <f t="shared" si="6"/>
        <v>0</v>
      </c>
      <c r="Q31" s="75">
        <f t="shared" si="6"/>
        <v>0</v>
      </c>
      <c r="R31" s="75">
        <f t="shared" si="6"/>
        <v>0</v>
      </c>
      <c r="S31" s="75">
        <f t="shared" si="6"/>
        <v>0</v>
      </c>
      <c r="T31" s="75">
        <f t="shared" si="6"/>
        <v>0</v>
      </c>
      <c r="U31" s="76">
        <f t="shared" si="6"/>
        <v>0</v>
      </c>
      <c r="V31" s="77">
        <f t="shared" si="1"/>
        <v>0</v>
      </c>
      <c r="W31" s="78">
        <f t="shared" si="2"/>
        <v>35</v>
      </c>
      <c r="X31" s="73">
        <f t="shared" si="3"/>
        <v>-5</v>
      </c>
      <c r="Y31" s="53"/>
    </row>
    <row r="32" spans="2:25" x14ac:dyDescent="0.25">
      <c r="B32" s="47"/>
      <c r="C32" s="49"/>
      <c r="D32" s="79"/>
      <c r="E32" s="80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81"/>
      <c r="Q32" s="81"/>
      <c r="R32" s="81"/>
      <c r="S32" s="81"/>
      <c r="T32" s="81"/>
      <c r="U32" s="81"/>
      <c r="V32" s="82"/>
      <c r="W32" s="83"/>
      <c r="X32" s="80"/>
      <c r="Y32" s="54"/>
    </row>
    <row r="33" spans="2:25" ht="13" x14ac:dyDescent="0.3">
      <c r="B33" s="45" t="s">
        <v>49</v>
      </c>
      <c r="C33" s="48" t="s">
        <v>50</v>
      </c>
      <c r="D33" s="64">
        <v>1</v>
      </c>
      <c r="E33" s="65">
        <v>1</v>
      </c>
      <c r="F33" s="66"/>
      <c r="G33" s="67"/>
      <c r="H33" s="67"/>
      <c r="I33" s="67"/>
      <c r="J33" s="67"/>
      <c r="K33" s="67"/>
      <c r="L33" s="67"/>
      <c r="M33" s="67"/>
      <c r="N33" s="68"/>
      <c r="O33" s="69">
        <f t="shared" si="0"/>
        <v>0</v>
      </c>
      <c r="P33" s="66"/>
      <c r="Q33" s="67"/>
      <c r="R33" s="67"/>
      <c r="S33" s="67"/>
      <c r="T33" s="67"/>
      <c r="U33" s="68"/>
      <c r="V33" s="69">
        <f t="shared" si="1"/>
        <v>0</v>
      </c>
      <c r="W33" s="70">
        <f t="shared" si="2"/>
        <v>1</v>
      </c>
      <c r="X33" s="71">
        <f t="shared" si="3"/>
        <v>0</v>
      </c>
      <c r="Y33" s="52"/>
    </row>
    <row r="34" spans="2:25" x14ac:dyDescent="0.25">
      <c r="B34" s="47"/>
      <c r="C34" s="48" t="s">
        <v>51</v>
      </c>
      <c r="D34" s="64">
        <v>1</v>
      </c>
      <c r="E34" s="65">
        <v>1</v>
      </c>
      <c r="F34" s="66"/>
      <c r="G34" s="67"/>
      <c r="H34" s="67"/>
      <c r="I34" s="67"/>
      <c r="J34" s="67"/>
      <c r="K34" s="67"/>
      <c r="L34" s="67"/>
      <c r="M34" s="67"/>
      <c r="N34" s="68"/>
      <c r="O34" s="69">
        <f t="shared" si="0"/>
        <v>0</v>
      </c>
      <c r="P34" s="66"/>
      <c r="Q34" s="67"/>
      <c r="R34" s="67"/>
      <c r="S34" s="67"/>
      <c r="T34" s="67"/>
      <c r="U34" s="68"/>
      <c r="V34" s="69">
        <f t="shared" si="1"/>
        <v>0</v>
      </c>
      <c r="W34" s="70">
        <f t="shared" si="2"/>
        <v>1</v>
      </c>
      <c r="X34" s="71">
        <f t="shared" si="3"/>
        <v>0</v>
      </c>
      <c r="Y34" s="52"/>
    </row>
    <row r="35" spans="2:25" x14ac:dyDescent="0.25">
      <c r="B35" s="47"/>
      <c r="C35" s="48" t="s">
        <v>52</v>
      </c>
      <c r="D35" s="64">
        <v>1</v>
      </c>
      <c r="E35" s="65">
        <v>1</v>
      </c>
      <c r="F35" s="66"/>
      <c r="G35" s="67"/>
      <c r="H35" s="67"/>
      <c r="I35" s="67"/>
      <c r="J35" s="67"/>
      <c r="K35" s="67"/>
      <c r="L35" s="67"/>
      <c r="M35" s="67"/>
      <c r="N35" s="68"/>
      <c r="O35" s="69">
        <f t="shared" si="0"/>
        <v>0</v>
      </c>
      <c r="P35" s="66"/>
      <c r="Q35" s="67"/>
      <c r="R35" s="67"/>
      <c r="S35" s="67"/>
      <c r="T35" s="67"/>
      <c r="U35" s="68"/>
      <c r="V35" s="69">
        <f t="shared" si="1"/>
        <v>0</v>
      </c>
      <c r="W35" s="70">
        <f t="shared" si="2"/>
        <v>1</v>
      </c>
      <c r="X35" s="71">
        <f t="shared" si="3"/>
        <v>0</v>
      </c>
      <c r="Y35" s="52"/>
    </row>
    <row r="36" spans="2:25" x14ac:dyDescent="0.25">
      <c r="B36" s="47"/>
      <c r="C36" s="48" t="s">
        <v>53</v>
      </c>
      <c r="D36" s="64">
        <v>1</v>
      </c>
      <c r="E36" s="65">
        <v>1</v>
      </c>
      <c r="F36" s="66"/>
      <c r="G36" s="67"/>
      <c r="H36" s="67"/>
      <c r="I36" s="67"/>
      <c r="J36" s="67"/>
      <c r="K36" s="67"/>
      <c r="L36" s="67"/>
      <c r="M36" s="67"/>
      <c r="N36" s="68"/>
      <c r="O36" s="69">
        <f t="shared" si="0"/>
        <v>0</v>
      </c>
      <c r="P36" s="66"/>
      <c r="Q36" s="67"/>
      <c r="R36" s="67"/>
      <c r="S36" s="67"/>
      <c r="T36" s="67"/>
      <c r="U36" s="68"/>
      <c r="V36" s="69">
        <f t="shared" si="1"/>
        <v>0</v>
      </c>
      <c r="W36" s="70">
        <f t="shared" si="2"/>
        <v>1</v>
      </c>
      <c r="X36" s="71">
        <f t="shared" si="3"/>
        <v>0</v>
      </c>
      <c r="Y36" s="52"/>
    </row>
    <row r="37" spans="2:25" x14ac:dyDescent="0.25">
      <c r="B37" s="47"/>
      <c r="C37" s="48" t="s">
        <v>54</v>
      </c>
      <c r="D37" s="64">
        <v>8</v>
      </c>
      <c r="E37" s="65">
        <v>8</v>
      </c>
      <c r="F37" s="66"/>
      <c r="G37" s="67"/>
      <c r="H37" s="67"/>
      <c r="I37" s="67"/>
      <c r="J37" s="67"/>
      <c r="K37" s="67"/>
      <c r="L37" s="67"/>
      <c r="M37" s="67"/>
      <c r="N37" s="68"/>
      <c r="O37" s="69">
        <f t="shared" si="0"/>
        <v>0</v>
      </c>
      <c r="P37" s="66"/>
      <c r="Q37" s="67"/>
      <c r="R37" s="67"/>
      <c r="S37" s="67"/>
      <c r="T37" s="67"/>
      <c r="U37" s="68"/>
      <c r="V37" s="69">
        <f t="shared" si="1"/>
        <v>0</v>
      </c>
      <c r="W37" s="70">
        <f t="shared" si="2"/>
        <v>8</v>
      </c>
      <c r="X37" s="71">
        <f t="shared" si="3"/>
        <v>0</v>
      </c>
      <c r="Y37" s="52"/>
    </row>
    <row r="38" spans="2:25" x14ac:dyDescent="0.25">
      <c r="B38" s="47"/>
      <c r="C38" s="48" t="s">
        <v>55</v>
      </c>
      <c r="D38" s="64">
        <v>126</v>
      </c>
      <c r="E38" s="65">
        <v>120</v>
      </c>
      <c r="F38" s="66"/>
      <c r="G38" s="67"/>
      <c r="H38" s="67">
        <v>12</v>
      </c>
      <c r="I38" s="67"/>
      <c r="J38" s="67"/>
      <c r="K38" s="67"/>
      <c r="L38" s="67"/>
      <c r="M38" s="67"/>
      <c r="N38" s="68"/>
      <c r="O38" s="69">
        <f t="shared" si="0"/>
        <v>12</v>
      </c>
      <c r="P38" s="66"/>
      <c r="Q38" s="67"/>
      <c r="R38" s="67"/>
      <c r="S38" s="67"/>
      <c r="T38" s="67"/>
      <c r="U38" s="68"/>
      <c r="V38" s="69">
        <f t="shared" si="1"/>
        <v>0</v>
      </c>
      <c r="W38" s="70">
        <f t="shared" si="2"/>
        <v>114</v>
      </c>
      <c r="X38" s="71">
        <f t="shared" si="3"/>
        <v>-6</v>
      </c>
      <c r="Y38" s="52"/>
    </row>
    <row r="39" spans="2:25" x14ac:dyDescent="0.25">
      <c r="B39" s="47"/>
      <c r="C39" s="48" t="s">
        <v>56</v>
      </c>
      <c r="D39" s="64">
        <v>312</v>
      </c>
      <c r="E39" s="65">
        <v>298</v>
      </c>
      <c r="F39" s="66"/>
      <c r="G39" s="67"/>
      <c r="H39" s="67">
        <v>26</v>
      </c>
      <c r="I39" s="67"/>
      <c r="J39" s="67"/>
      <c r="K39" s="67"/>
      <c r="L39" s="67"/>
      <c r="M39" s="67"/>
      <c r="N39" s="68"/>
      <c r="O39" s="69">
        <f t="shared" si="0"/>
        <v>26</v>
      </c>
      <c r="P39" s="66"/>
      <c r="Q39" s="67"/>
      <c r="R39" s="67"/>
      <c r="S39" s="67"/>
      <c r="T39" s="67"/>
      <c r="U39" s="68"/>
      <c r="V39" s="69">
        <f t="shared" si="1"/>
        <v>0</v>
      </c>
      <c r="W39" s="70">
        <f t="shared" si="2"/>
        <v>286</v>
      </c>
      <c r="X39" s="71">
        <f t="shared" si="3"/>
        <v>-12</v>
      </c>
      <c r="Y39" s="52"/>
    </row>
    <row r="40" spans="2:25" x14ac:dyDescent="0.25">
      <c r="B40" s="47"/>
      <c r="C40" s="48" t="s">
        <v>57</v>
      </c>
      <c r="D40" s="64">
        <v>416</v>
      </c>
      <c r="E40" s="65">
        <v>289</v>
      </c>
      <c r="F40" s="66"/>
      <c r="G40" s="67"/>
      <c r="H40" s="67">
        <v>24</v>
      </c>
      <c r="I40" s="67"/>
      <c r="J40" s="67"/>
      <c r="K40" s="67"/>
      <c r="L40" s="67"/>
      <c r="M40" s="67"/>
      <c r="N40" s="68"/>
      <c r="O40" s="69">
        <f t="shared" si="0"/>
        <v>24</v>
      </c>
      <c r="P40" s="66"/>
      <c r="Q40" s="67"/>
      <c r="R40" s="67"/>
      <c r="S40" s="67"/>
      <c r="T40" s="67"/>
      <c r="U40" s="68"/>
      <c r="V40" s="69">
        <f t="shared" si="1"/>
        <v>0</v>
      </c>
      <c r="W40" s="70">
        <f t="shared" si="2"/>
        <v>392</v>
      </c>
      <c r="X40" s="71">
        <f t="shared" si="3"/>
        <v>103</v>
      </c>
      <c r="Y40" s="52"/>
    </row>
    <row r="41" spans="2:25" x14ac:dyDescent="0.25">
      <c r="B41" s="47"/>
      <c r="C41" s="48" t="s">
        <v>35</v>
      </c>
      <c r="D41" s="64">
        <v>0</v>
      </c>
      <c r="E41" s="65">
        <v>0</v>
      </c>
      <c r="F41" s="66"/>
      <c r="G41" s="67"/>
      <c r="H41" s="67"/>
      <c r="I41" s="67"/>
      <c r="J41" s="67"/>
      <c r="K41" s="67"/>
      <c r="L41" s="67"/>
      <c r="M41" s="67"/>
      <c r="N41" s="68"/>
      <c r="O41" s="69">
        <f t="shared" si="0"/>
        <v>0</v>
      </c>
      <c r="P41" s="66"/>
      <c r="Q41" s="67"/>
      <c r="R41" s="67"/>
      <c r="S41" s="67"/>
      <c r="T41" s="67"/>
      <c r="U41" s="68"/>
      <c r="V41" s="69">
        <f t="shared" si="1"/>
        <v>0</v>
      </c>
      <c r="W41" s="70">
        <f t="shared" si="2"/>
        <v>0</v>
      </c>
      <c r="X41" s="71">
        <f t="shared" si="3"/>
        <v>0</v>
      </c>
      <c r="Y41" s="52"/>
    </row>
    <row r="42" spans="2:25" x14ac:dyDescent="0.25">
      <c r="B42" s="47"/>
      <c r="C42" s="48" t="s">
        <v>35</v>
      </c>
      <c r="D42" s="64">
        <v>0</v>
      </c>
      <c r="E42" s="65">
        <v>0</v>
      </c>
      <c r="F42" s="66"/>
      <c r="G42" s="67"/>
      <c r="H42" s="67"/>
      <c r="I42" s="67"/>
      <c r="J42" s="67"/>
      <c r="K42" s="67"/>
      <c r="L42" s="67"/>
      <c r="M42" s="67"/>
      <c r="N42" s="68"/>
      <c r="O42" s="69">
        <f t="shared" si="0"/>
        <v>0</v>
      </c>
      <c r="P42" s="66"/>
      <c r="Q42" s="67"/>
      <c r="R42" s="67"/>
      <c r="S42" s="67"/>
      <c r="T42" s="67"/>
      <c r="U42" s="68"/>
      <c r="V42" s="69">
        <f t="shared" si="1"/>
        <v>0</v>
      </c>
      <c r="W42" s="70">
        <f t="shared" si="2"/>
        <v>0</v>
      </c>
      <c r="X42" s="71">
        <f t="shared" si="3"/>
        <v>0</v>
      </c>
      <c r="Y42" s="52"/>
    </row>
    <row r="43" spans="2:25" x14ac:dyDescent="0.25">
      <c r="B43" s="47"/>
      <c r="C43" s="48" t="s">
        <v>35</v>
      </c>
      <c r="D43" s="64">
        <v>0</v>
      </c>
      <c r="E43" s="65">
        <v>0</v>
      </c>
      <c r="F43" s="66"/>
      <c r="G43" s="67"/>
      <c r="H43" s="67"/>
      <c r="I43" s="67"/>
      <c r="J43" s="67"/>
      <c r="K43" s="67"/>
      <c r="L43" s="67"/>
      <c r="M43" s="67"/>
      <c r="N43" s="68"/>
      <c r="O43" s="69">
        <f t="shared" si="0"/>
        <v>0</v>
      </c>
      <c r="P43" s="66"/>
      <c r="Q43" s="67"/>
      <c r="R43" s="67"/>
      <c r="S43" s="67"/>
      <c r="T43" s="67"/>
      <c r="U43" s="68"/>
      <c r="V43" s="69">
        <f t="shared" si="1"/>
        <v>0</v>
      </c>
      <c r="W43" s="70">
        <f t="shared" si="2"/>
        <v>0</v>
      </c>
      <c r="X43" s="71">
        <f t="shared" si="3"/>
        <v>0</v>
      </c>
      <c r="Y43" s="52"/>
    </row>
    <row r="44" spans="2:25" ht="13.5" thickBot="1" x14ac:dyDescent="0.35">
      <c r="B44" s="87" t="s">
        <v>58</v>
      </c>
      <c r="C44" s="88"/>
      <c r="D44" s="72">
        <f>SUM(D33:D43)</f>
        <v>866</v>
      </c>
      <c r="E44" s="73">
        <f>SUM(E33:E43)</f>
        <v>719</v>
      </c>
      <c r="F44" s="74">
        <f>SUM(F33:F43)</f>
        <v>0</v>
      </c>
      <c r="G44" s="75">
        <f t="shared" ref="G44:U44" si="7">SUM(G33:G43)</f>
        <v>0</v>
      </c>
      <c r="H44" s="75">
        <f t="shared" si="7"/>
        <v>62</v>
      </c>
      <c r="I44" s="75">
        <f t="shared" si="7"/>
        <v>0</v>
      </c>
      <c r="J44" s="75">
        <f t="shared" si="7"/>
        <v>0</v>
      </c>
      <c r="K44" s="75">
        <f t="shared" si="7"/>
        <v>0</v>
      </c>
      <c r="L44" s="75">
        <f t="shared" si="7"/>
        <v>0</v>
      </c>
      <c r="M44" s="75">
        <f t="shared" si="7"/>
        <v>0</v>
      </c>
      <c r="N44" s="76">
        <f t="shared" si="7"/>
        <v>0</v>
      </c>
      <c r="O44" s="77">
        <f t="shared" si="7"/>
        <v>62</v>
      </c>
      <c r="P44" s="74">
        <f t="shared" si="7"/>
        <v>0</v>
      </c>
      <c r="Q44" s="75">
        <f t="shared" si="7"/>
        <v>0</v>
      </c>
      <c r="R44" s="75">
        <f t="shared" si="7"/>
        <v>0</v>
      </c>
      <c r="S44" s="75">
        <f t="shared" si="7"/>
        <v>0</v>
      </c>
      <c r="T44" s="75">
        <f t="shared" si="7"/>
        <v>0</v>
      </c>
      <c r="U44" s="76">
        <f t="shared" si="7"/>
        <v>0</v>
      </c>
      <c r="V44" s="77">
        <f t="shared" si="1"/>
        <v>0</v>
      </c>
      <c r="W44" s="78">
        <f t="shared" si="2"/>
        <v>804</v>
      </c>
      <c r="X44" s="73">
        <f t="shared" si="3"/>
        <v>85</v>
      </c>
      <c r="Y44" s="53"/>
    </row>
    <row r="45" spans="2:25" x14ac:dyDescent="0.25">
      <c r="B45" s="47"/>
      <c r="C45" s="49"/>
      <c r="D45" s="79"/>
      <c r="E45" s="80"/>
      <c r="F45" s="81"/>
      <c r="G45" s="81"/>
      <c r="H45" s="81"/>
      <c r="I45" s="81"/>
      <c r="J45" s="81"/>
      <c r="K45" s="81"/>
      <c r="L45" s="81"/>
      <c r="M45" s="81"/>
      <c r="N45" s="81"/>
      <c r="O45" s="82"/>
      <c r="P45" s="81"/>
      <c r="Q45" s="81"/>
      <c r="R45" s="81"/>
      <c r="S45" s="81"/>
      <c r="T45" s="81"/>
      <c r="U45" s="81"/>
      <c r="V45" s="82"/>
      <c r="W45" s="83"/>
      <c r="X45" s="80"/>
      <c r="Y45" s="54"/>
    </row>
    <row r="46" spans="2:25" ht="13" x14ac:dyDescent="0.3">
      <c r="B46" s="45" t="s">
        <v>59</v>
      </c>
      <c r="C46" s="48" t="s">
        <v>60</v>
      </c>
      <c r="D46" s="64">
        <v>1</v>
      </c>
      <c r="E46" s="65">
        <v>1</v>
      </c>
      <c r="F46" s="66"/>
      <c r="G46" s="67"/>
      <c r="H46" s="67"/>
      <c r="I46" s="67"/>
      <c r="J46" s="67"/>
      <c r="K46" s="67"/>
      <c r="L46" s="67"/>
      <c r="M46" s="67"/>
      <c r="N46" s="68"/>
      <c r="O46" s="69">
        <f t="shared" si="0"/>
        <v>0</v>
      </c>
      <c r="P46" s="66"/>
      <c r="Q46" s="67"/>
      <c r="R46" s="67"/>
      <c r="S46" s="67"/>
      <c r="T46" s="67"/>
      <c r="U46" s="68"/>
      <c r="V46" s="69">
        <f t="shared" si="1"/>
        <v>0</v>
      </c>
      <c r="W46" s="70">
        <f t="shared" si="2"/>
        <v>1</v>
      </c>
      <c r="X46" s="71">
        <f t="shared" si="3"/>
        <v>0</v>
      </c>
      <c r="Y46" s="52"/>
    </row>
    <row r="47" spans="2:25" x14ac:dyDescent="0.25">
      <c r="B47" s="47"/>
      <c r="C47" s="48" t="s">
        <v>61</v>
      </c>
      <c r="D47" s="64">
        <v>16</v>
      </c>
      <c r="E47" s="65">
        <v>16</v>
      </c>
      <c r="F47" s="66"/>
      <c r="G47" s="67"/>
      <c r="H47" s="67"/>
      <c r="I47" s="67"/>
      <c r="J47" s="67"/>
      <c r="K47" s="67"/>
      <c r="L47" s="67"/>
      <c r="M47" s="67"/>
      <c r="N47" s="68"/>
      <c r="O47" s="69">
        <f t="shared" si="0"/>
        <v>0</v>
      </c>
      <c r="P47" s="66"/>
      <c r="Q47" s="67"/>
      <c r="R47" s="67"/>
      <c r="S47" s="67"/>
      <c r="T47" s="67"/>
      <c r="U47" s="68"/>
      <c r="V47" s="69">
        <f t="shared" si="1"/>
        <v>0</v>
      </c>
      <c r="W47" s="70">
        <f t="shared" si="2"/>
        <v>16</v>
      </c>
      <c r="X47" s="71">
        <f t="shared" si="3"/>
        <v>0</v>
      </c>
      <c r="Y47" s="52"/>
    </row>
    <row r="48" spans="2:25" x14ac:dyDescent="0.25">
      <c r="B48" s="47"/>
      <c r="C48" s="48" t="s">
        <v>62</v>
      </c>
      <c r="D48" s="64">
        <v>13</v>
      </c>
      <c r="E48" s="65">
        <v>13</v>
      </c>
      <c r="F48" s="66"/>
      <c r="G48" s="67"/>
      <c r="H48" s="67"/>
      <c r="I48" s="67"/>
      <c r="J48" s="67"/>
      <c r="K48" s="67"/>
      <c r="L48" s="67"/>
      <c r="M48" s="67"/>
      <c r="N48" s="68"/>
      <c r="O48" s="69">
        <f t="shared" si="0"/>
        <v>0</v>
      </c>
      <c r="P48" s="66"/>
      <c r="Q48" s="67"/>
      <c r="R48" s="67"/>
      <c r="S48" s="67"/>
      <c r="T48" s="67"/>
      <c r="U48" s="68"/>
      <c r="V48" s="69">
        <f t="shared" si="1"/>
        <v>0</v>
      </c>
      <c r="W48" s="70">
        <f t="shared" si="2"/>
        <v>13</v>
      </c>
      <c r="X48" s="71">
        <f t="shared" si="3"/>
        <v>0</v>
      </c>
      <c r="Y48" s="52"/>
    </row>
    <row r="49" spans="2:25" x14ac:dyDescent="0.25">
      <c r="B49" s="47"/>
      <c r="C49" s="48" t="s">
        <v>63</v>
      </c>
      <c r="D49" s="64">
        <v>0</v>
      </c>
      <c r="E49" s="65">
        <v>0</v>
      </c>
      <c r="F49" s="66"/>
      <c r="G49" s="67"/>
      <c r="H49" s="67"/>
      <c r="I49" s="67"/>
      <c r="J49" s="67"/>
      <c r="K49" s="67"/>
      <c r="L49" s="67"/>
      <c r="M49" s="67"/>
      <c r="N49" s="68"/>
      <c r="O49" s="69">
        <f t="shared" si="0"/>
        <v>0</v>
      </c>
      <c r="P49" s="66"/>
      <c r="Q49" s="67"/>
      <c r="R49" s="67"/>
      <c r="S49" s="67"/>
      <c r="T49" s="67"/>
      <c r="U49" s="68"/>
      <c r="V49" s="69">
        <f t="shared" si="1"/>
        <v>0</v>
      </c>
      <c r="W49" s="70">
        <f t="shared" si="2"/>
        <v>0</v>
      </c>
      <c r="X49" s="71">
        <f t="shared" si="3"/>
        <v>0</v>
      </c>
      <c r="Y49" s="52"/>
    </row>
    <row r="50" spans="2:25" x14ac:dyDescent="0.25">
      <c r="B50" s="47"/>
      <c r="C50" s="48" t="s">
        <v>64</v>
      </c>
      <c r="D50" s="64">
        <v>0</v>
      </c>
      <c r="E50" s="65">
        <v>0</v>
      </c>
      <c r="F50" s="66"/>
      <c r="G50" s="67"/>
      <c r="H50" s="67"/>
      <c r="I50" s="67"/>
      <c r="J50" s="67"/>
      <c r="K50" s="67"/>
      <c r="L50" s="67"/>
      <c r="M50" s="67"/>
      <c r="N50" s="68"/>
      <c r="O50" s="69">
        <f t="shared" si="0"/>
        <v>0</v>
      </c>
      <c r="P50" s="66"/>
      <c r="Q50" s="67"/>
      <c r="R50" s="67"/>
      <c r="S50" s="67"/>
      <c r="T50" s="67"/>
      <c r="U50" s="68"/>
      <c r="V50" s="69">
        <f t="shared" si="1"/>
        <v>0</v>
      </c>
      <c r="W50" s="70">
        <f t="shared" si="2"/>
        <v>0</v>
      </c>
      <c r="X50" s="71">
        <f t="shared" si="3"/>
        <v>0</v>
      </c>
      <c r="Y50" s="52"/>
    </row>
    <row r="51" spans="2:25" x14ac:dyDescent="0.25">
      <c r="B51" s="47"/>
      <c r="C51" s="48" t="s">
        <v>65</v>
      </c>
      <c r="D51" s="64">
        <v>0</v>
      </c>
      <c r="E51" s="65">
        <v>0</v>
      </c>
      <c r="F51" s="66"/>
      <c r="G51" s="67"/>
      <c r="H51" s="67"/>
      <c r="I51" s="67"/>
      <c r="J51" s="67"/>
      <c r="K51" s="67"/>
      <c r="L51" s="67"/>
      <c r="M51" s="67"/>
      <c r="N51" s="68"/>
      <c r="O51" s="69">
        <f t="shared" si="0"/>
        <v>0</v>
      </c>
      <c r="P51" s="66"/>
      <c r="Q51" s="67"/>
      <c r="R51" s="67"/>
      <c r="S51" s="67"/>
      <c r="T51" s="67"/>
      <c r="U51" s="68"/>
      <c r="V51" s="69">
        <f t="shared" si="1"/>
        <v>0</v>
      </c>
      <c r="W51" s="70">
        <f t="shared" si="2"/>
        <v>0</v>
      </c>
      <c r="X51" s="71">
        <f t="shared" si="3"/>
        <v>0</v>
      </c>
      <c r="Y51" s="52"/>
    </row>
    <row r="52" spans="2:25" ht="13.5" thickBot="1" x14ac:dyDescent="0.35">
      <c r="B52" s="87" t="s">
        <v>66</v>
      </c>
      <c r="C52" s="88"/>
      <c r="D52" s="72">
        <f>SUM(D46:D51)</f>
        <v>30</v>
      </c>
      <c r="E52" s="73">
        <f>SUM(E46:E51)</f>
        <v>30</v>
      </c>
      <c r="F52" s="74">
        <f>SUM(F46:F51)</f>
        <v>0</v>
      </c>
      <c r="G52" s="75">
        <f t="shared" ref="G52:U52" si="8">SUM(G46:G51)</f>
        <v>0</v>
      </c>
      <c r="H52" s="75">
        <f t="shared" si="8"/>
        <v>0</v>
      </c>
      <c r="I52" s="75">
        <f t="shared" si="8"/>
        <v>0</v>
      </c>
      <c r="J52" s="75">
        <f t="shared" si="8"/>
        <v>0</v>
      </c>
      <c r="K52" s="75">
        <f t="shared" si="8"/>
        <v>0</v>
      </c>
      <c r="L52" s="75">
        <f t="shared" si="8"/>
        <v>0</v>
      </c>
      <c r="M52" s="75">
        <f t="shared" si="8"/>
        <v>0</v>
      </c>
      <c r="N52" s="76">
        <f t="shared" si="8"/>
        <v>0</v>
      </c>
      <c r="O52" s="77">
        <f t="shared" si="8"/>
        <v>0</v>
      </c>
      <c r="P52" s="74">
        <f t="shared" si="8"/>
        <v>0</v>
      </c>
      <c r="Q52" s="75">
        <f t="shared" si="8"/>
        <v>0</v>
      </c>
      <c r="R52" s="75">
        <f t="shared" si="8"/>
        <v>0</v>
      </c>
      <c r="S52" s="75">
        <f t="shared" si="8"/>
        <v>0</v>
      </c>
      <c r="T52" s="75">
        <f t="shared" si="8"/>
        <v>0</v>
      </c>
      <c r="U52" s="76">
        <f t="shared" si="8"/>
        <v>0</v>
      </c>
      <c r="V52" s="77">
        <f t="shared" si="1"/>
        <v>0</v>
      </c>
      <c r="W52" s="78">
        <f t="shared" si="2"/>
        <v>30</v>
      </c>
      <c r="X52" s="73">
        <f t="shared" si="3"/>
        <v>0</v>
      </c>
      <c r="Y52" s="53"/>
    </row>
    <row r="53" spans="2:25" x14ac:dyDescent="0.25">
      <c r="B53" s="47"/>
      <c r="C53" s="49"/>
      <c r="D53" s="79"/>
      <c r="E53" s="80"/>
      <c r="F53" s="81"/>
      <c r="G53" s="81"/>
      <c r="H53" s="81"/>
      <c r="I53" s="81"/>
      <c r="J53" s="81"/>
      <c r="K53" s="81"/>
      <c r="L53" s="81"/>
      <c r="M53" s="81"/>
      <c r="N53" s="81"/>
      <c r="O53" s="82"/>
      <c r="P53" s="81"/>
      <c r="Q53" s="81"/>
      <c r="R53" s="81"/>
      <c r="S53" s="81"/>
      <c r="T53" s="81"/>
      <c r="U53" s="81"/>
      <c r="V53" s="82"/>
      <c r="W53" s="83"/>
      <c r="X53" s="80"/>
      <c r="Y53" s="54"/>
    </row>
    <row r="54" spans="2:25" ht="13.5" thickBot="1" x14ac:dyDescent="0.35">
      <c r="B54" s="87" t="s">
        <v>67</v>
      </c>
      <c r="C54" s="89"/>
      <c r="D54" s="72">
        <f>SUM(D52,D44,D31,D19,D8)</f>
        <v>1090</v>
      </c>
      <c r="E54" s="73">
        <f>SUM(E52,E44,E31,E19,E8)</f>
        <v>958</v>
      </c>
      <c r="F54" s="78">
        <f t="shared" ref="F54:V54" si="9">SUM(F52,F44,F31,F19,F8)</f>
        <v>0</v>
      </c>
      <c r="G54" s="84">
        <f t="shared" si="9"/>
        <v>0</v>
      </c>
      <c r="H54" s="84">
        <f t="shared" si="9"/>
        <v>79</v>
      </c>
      <c r="I54" s="84">
        <f t="shared" si="9"/>
        <v>0</v>
      </c>
      <c r="J54" s="84">
        <f t="shared" si="9"/>
        <v>0</v>
      </c>
      <c r="K54" s="84">
        <f t="shared" si="9"/>
        <v>2</v>
      </c>
      <c r="L54" s="84">
        <f t="shared" si="9"/>
        <v>0</v>
      </c>
      <c r="M54" s="84">
        <f t="shared" si="9"/>
        <v>0</v>
      </c>
      <c r="N54" s="85">
        <f t="shared" si="9"/>
        <v>0</v>
      </c>
      <c r="O54" s="86">
        <f t="shared" si="9"/>
        <v>81</v>
      </c>
      <c r="P54" s="78">
        <f t="shared" si="9"/>
        <v>0</v>
      </c>
      <c r="Q54" s="84">
        <f t="shared" si="9"/>
        <v>2</v>
      </c>
      <c r="R54" s="84">
        <f t="shared" si="9"/>
        <v>0</v>
      </c>
      <c r="S54" s="84">
        <f t="shared" si="9"/>
        <v>4</v>
      </c>
      <c r="T54" s="84">
        <f t="shared" si="9"/>
        <v>3</v>
      </c>
      <c r="U54" s="85">
        <f t="shared" si="9"/>
        <v>0</v>
      </c>
      <c r="V54" s="86">
        <f t="shared" si="9"/>
        <v>9</v>
      </c>
      <c r="W54" s="78">
        <f>SUM(W52,W44,W31,W19,W8)</f>
        <v>1018</v>
      </c>
      <c r="X54" s="73">
        <f>SUM(X52,X44,X31,X19,X8)</f>
        <v>60</v>
      </c>
      <c r="Y54" s="55"/>
    </row>
  </sheetData>
  <sheetProtection sheet="1"/>
  <mergeCells count="3">
    <mergeCell ref="D3:E3"/>
    <mergeCell ref="F3:O3"/>
    <mergeCell ref="P3:V3"/>
  </mergeCells>
  <dataValidations count="1">
    <dataValidation type="whole" allowBlank="1" showErrorMessage="1" errorTitle="Mitarbeiterzahlen eingeben" error="Hier bitte die entsprechenden Mitarbeiterzahlen (ganze Zahlen) eingeben." sqref="D6:N7 D10:N18 P6:U7 P10:U18 D21:N30 P21:U30 D33:N43 P33:U43 D46:N51 P46:U51" xr:uid="{00000000-0002-0000-0300-000000000000}">
      <formula1>0</formula1>
      <formula2>10000</formula2>
    </dataValidation>
  </dataValidations>
  <pageMargins left="0.39370078740157483" right="0.39370078740157483" top="0.39370078740157483" bottom="0.39370078740157483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1"/>
  <sheetViews>
    <sheetView zoomScale="75" workbookViewId="0">
      <selection activeCell="C15" sqref="C15"/>
    </sheetView>
  </sheetViews>
  <sheetFormatPr baseColWidth="10" defaultColWidth="11.453125" defaultRowHeight="12.5" x14ac:dyDescent="0.25"/>
  <cols>
    <col min="2" max="2" width="17.1796875" bestFit="1" customWidth="1"/>
  </cols>
  <sheetData>
    <row r="2" spans="1:17" x14ac:dyDescent="0.25">
      <c r="C2" t="s">
        <v>87</v>
      </c>
      <c r="D2" t="e">
        <f>#REF!</f>
        <v>#REF!</v>
      </c>
    </row>
    <row r="3" spans="1:17" x14ac:dyDescent="0.25">
      <c r="C3" t="s">
        <v>88</v>
      </c>
      <c r="D3" t="e">
        <f>#REF!</f>
        <v>#REF!</v>
      </c>
    </row>
    <row r="5" spans="1:17" x14ac:dyDescent="0.25">
      <c r="B5" t="s">
        <v>89</v>
      </c>
      <c r="C5" t="e">
        <f>D2</f>
        <v>#REF!</v>
      </c>
      <c r="D5" t="e">
        <f t="shared" ref="D5:Q5" si="0">C5+$D$3</f>
        <v>#REF!</v>
      </c>
      <c r="E5" t="e">
        <f t="shared" si="0"/>
        <v>#REF!</v>
      </c>
      <c r="F5" t="e">
        <f t="shared" si="0"/>
        <v>#REF!</v>
      </c>
      <c r="G5" t="e">
        <f t="shared" si="0"/>
        <v>#REF!</v>
      </c>
      <c r="H5" t="e">
        <f t="shared" si="0"/>
        <v>#REF!</v>
      </c>
      <c r="I5" t="e">
        <f t="shared" si="0"/>
        <v>#REF!</v>
      </c>
      <c r="J5" t="e">
        <f t="shared" si="0"/>
        <v>#REF!</v>
      </c>
      <c r="K5" t="e">
        <f t="shared" si="0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</row>
    <row r="6" spans="1:17" x14ac:dyDescent="0.25">
      <c r="A6" t="s">
        <v>90</v>
      </c>
      <c r="B6" t="e">
        <f>+#REF!</f>
        <v>#REF!</v>
      </c>
      <c r="C6" t="e">
        <f>ROUND(#REF!*Nebenrechnungen!C5+#REF!,0)</f>
        <v>#REF!</v>
      </c>
      <c r="D6" t="e">
        <f>ROUND(#REF!*Nebenrechnungen!D5+#REF!,0)</f>
        <v>#REF!</v>
      </c>
      <c r="E6" t="e">
        <f>ROUND(#REF!*Nebenrechnungen!E5+#REF!,0)</f>
        <v>#REF!</v>
      </c>
      <c r="F6" t="e">
        <f>ROUND(#REF!*Nebenrechnungen!F5+#REF!,0)</f>
        <v>#REF!</v>
      </c>
      <c r="G6" t="e">
        <f>ROUND(#REF!*Nebenrechnungen!G5+#REF!,0)</f>
        <v>#REF!</v>
      </c>
      <c r="H6" t="e">
        <f>ROUND(#REF!*Nebenrechnungen!H5+#REF!,0)</f>
        <v>#REF!</v>
      </c>
      <c r="I6" t="e">
        <f>ROUND(#REF!*Nebenrechnungen!I5+#REF!,0)</f>
        <v>#REF!</v>
      </c>
      <c r="J6" t="e">
        <f>ROUND(#REF!*Nebenrechnungen!J5+#REF!,0)</f>
        <v>#REF!</v>
      </c>
      <c r="K6" t="e">
        <f>ROUND(#REF!*Nebenrechnungen!K5+#REF!,0)</f>
        <v>#REF!</v>
      </c>
      <c r="L6" t="e">
        <f>ROUND(#REF!*Nebenrechnungen!L5+#REF!,0)</f>
        <v>#REF!</v>
      </c>
      <c r="M6" t="e">
        <f>ROUND(#REF!*Nebenrechnungen!M5+#REF!,0)</f>
        <v>#REF!</v>
      </c>
      <c r="N6" t="e">
        <f>ROUND(#REF!*Nebenrechnungen!N5+#REF!,0)</f>
        <v>#REF!</v>
      </c>
      <c r="O6" t="e">
        <f>ROUND(#REF!*Nebenrechnungen!O5+#REF!,0)</f>
        <v>#REF!</v>
      </c>
      <c r="P6" t="e">
        <f>ROUND(#REF!*Nebenrechnungen!P5+#REF!,0)</f>
        <v>#REF!</v>
      </c>
      <c r="Q6" t="e">
        <f>ROUND(#REF!*Nebenrechnungen!Q5+#REF!,0)</f>
        <v>#REF!</v>
      </c>
    </row>
    <row r="7" spans="1:17" x14ac:dyDescent="0.25">
      <c r="B7" t="e">
        <f>+#REF!</f>
        <v>#REF!</v>
      </c>
      <c r="C7" t="e">
        <f>ROUND(#REF!*Nebenrechnungen!C5+#REF!,0)</f>
        <v>#REF!</v>
      </c>
      <c r="D7" t="e">
        <f>ROUND(#REF!*Nebenrechnungen!D5+#REF!,0)</f>
        <v>#REF!</v>
      </c>
      <c r="E7" t="e">
        <f>ROUND(#REF!*Nebenrechnungen!E5+#REF!,0)</f>
        <v>#REF!</v>
      </c>
      <c r="F7" t="e">
        <f>ROUND(#REF!*Nebenrechnungen!F5+#REF!,0)</f>
        <v>#REF!</v>
      </c>
      <c r="G7" t="e">
        <f>ROUND(#REF!*Nebenrechnungen!G5+#REF!,0)</f>
        <v>#REF!</v>
      </c>
      <c r="H7" t="e">
        <f>ROUND(#REF!*Nebenrechnungen!H5+#REF!,0)</f>
        <v>#REF!</v>
      </c>
      <c r="I7" t="e">
        <f>ROUND(#REF!*Nebenrechnungen!I5+#REF!,0)</f>
        <v>#REF!</v>
      </c>
      <c r="J7" t="e">
        <f>ROUND(#REF!*Nebenrechnungen!J5+#REF!,0)</f>
        <v>#REF!</v>
      </c>
      <c r="K7" t="e">
        <f>ROUND(#REF!*Nebenrechnungen!K5+#REF!,0)</f>
        <v>#REF!</v>
      </c>
      <c r="L7" t="e">
        <f>ROUND(#REF!*Nebenrechnungen!L5+#REF!,0)</f>
        <v>#REF!</v>
      </c>
      <c r="M7" t="e">
        <f>ROUND(#REF!*Nebenrechnungen!M5+#REF!,0)</f>
        <v>#REF!</v>
      </c>
      <c r="N7" t="e">
        <f>ROUND(#REF!*Nebenrechnungen!N5+#REF!,0)</f>
        <v>#REF!</v>
      </c>
      <c r="O7" t="e">
        <f>ROUND(#REF!*Nebenrechnungen!O5+#REF!,0)</f>
        <v>#REF!</v>
      </c>
      <c r="P7" t="e">
        <f>ROUND(#REF!*Nebenrechnungen!P5+#REF!,0)</f>
        <v>#REF!</v>
      </c>
      <c r="Q7" t="e">
        <f>ROUND(#REF!*Nebenrechnungen!Q5+#REF!,0)</f>
        <v>#REF!</v>
      </c>
    </row>
    <row r="9" spans="1:17" x14ac:dyDescent="0.25">
      <c r="B9" t="s">
        <v>89</v>
      </c>
      <c r="C9" t="e">
        <f t="shared" ref="C9:Q9" si="1">C5</f>
        <v>#REF!</v>
      </c>
      <c r="D9" t="e">
        <f t="shared" si="1"/>
        <v>#REF!</v>
      </c>
      <c r="E9" t="e">
        <f t="shared" si="1"/>
        <v>#REF!</v>
      </c>
      <c r="F9" t="e">
        <f t="shared" si="1"/>
        <v>#REF!</v>
      </c>
      <c r="G9" t="e">
        <f t="shared" si="1"/>
        <v>#REF!</v>
      </c>
      <c r="H9" t="e">
        <f t="shared" si="1"/>
        <v>#REF!</v>
      </c>
      <c r="I9" t="e">
        <f t="shared" si="1"/>
        <v>#REF!</v>
      </c>
      <c r="J9" t="e">
        <f t="shared" si="1"/>
        <v>#REF!</v>
      </c>
      <c r="K9" t="e">
        <f t="shared" si="1"/>
        <v>#REF!</v>
      </c>
      <c r="L9" t="e">
        <f t="shared" si="1"/>
        <v>#REF!</v>
      </c>
      <c r="M9" t="e">
        <f t="shared" si="1"/>
        <v>#REF!</v>
      </c>
      <c r="N9" t="e">
        <f t="shared" si="1"/>
        <v>#REF!</v>
      </c>
      <c r="O9" t="e">
        <f t="shared" si="1"/>
        <v>#REF!</v>
      </c>
      <c r="P9" t="e">
        <f t="shared" si="1"/>
        <v>#REF!</v>
      </c>
      <c r="Q9" t="e">
        <f t="shared" si="1"/>
        <v>#REF!</v>
      </c>
    </row>
    <row r="10" spans="1:17" x14ac:dyDescent="0.25">
      <c r="A10" t="s">
        <v>90</v>
      </c>
      <c r="B10" t="e">
        <f>+B6</f>
        <v>#REF!</v>
      </c>
      <c r="C10" t="e">
        <f t="shared" ref="C10:Q10" si="2">ROUND(C6/C$5,4)</f>
        <v>#REF!</v>
      </c>
      <c r="D10" t="e">
        <f t="shared" si="2"/>
        <v>#REF!</v>
      </c>
      <c r="E10" t="e">
        <f t="shared" si="2"/>
        <v>#REF!</v>
      </c>
      <c r="F10" t="e">
        <f t="shared" si="2"/>
        <v>#REF!</v>
      </c>
      <c r="G10" t="e">
        <f t="shared" si="2"/>
        <v>#REF!</v>
      </c>
      <c r="H10" t="e">
        <f t="shared" si="2"/>
        <v>#REF!</v>
      </c>
      <c r="I10" t="e">
        <f t="shared" si="2"/>
        <v>#REF!</v>
      </c>
      <c r="J10" t="e">
        <f t="shared" si="2"/>
        <v>#REF!</v>
      </c>
      <c r="K10" t="e">
        <f t="shared" si="2"/>
        <v>#REF!</v>
      </c>
      <c r="L10" t="e">
        <f t="shared" si="2"/>
        <v>#REF!</v>
      </c>
      <c r="M10" t="e">
        <f t="shared" si="2"/>
        <v>#REF!</v>
      </c>
      <c r="N10" t="e">
        <f t="shared" si="2"/>
        <v>#REF!</v>
      </c>
      <c r="O10" t="e">
        <f t="shared" si="2"/>
        <v>#REF!</v>
      </c>
      <c r="P10" t="e">
        <f t="shared" si="2"/>
        <v>#REF!</v>
      </c>
      <c r="Q10" t="e">
        <f t="shared" si="2"/>
        <v>#REF!</v>
      </c>
    </row>
    <row r="11" spans="1:17" x14ac:dyDescent="0.25">
      <c r="B11" t="e">
        <f>+B7</f>
        <v>#REF!</v>
      </c>
      <c r="C11" t="e">
        <f t="shared" ref="C11:Q11" si="3">ROUND(C7/C$5,4)</f>
        <v>#REF!</v>
      </c>
      <c r="D11" t="e">
        <f t="shared" si="3"/>
        <v>#REF!</v>
      </c>
      <c r="E11" t="e">
        <f t="shared" si="3"/>
        <v>#REF!</v>
      </c>
      <c r="F11" t="e">
        <f t="shared" si="3"/>
        <v>#REF!</v>
      </c>
      <c r="G11" t="e">
        <f t="shared" si="3"/>
        <v>#REF!</v>
      </c>
      <c r="H11" t="e">
        <f t="shared" si="3"/>
        <v>#REF!</v>
      </c>
      <c r="I11" t="e">
        <f t="shared" si="3"/>
        <v>#REF!</v>
      </c>
      <c r="J11" t="e">
        <f t="shared" si="3"/>
        <v>#REF!</v>
      </c>
      <c r="K11" t="e">
        <f t="shared" si="3"/>
        <v>#REF!</v>
      </c>
      <c r="L11" t="e">
        <f t="shared" si="3"/>
        <v>#REF!</v>
      </c>
      <c r="M11" t="e">
        <f t="shared" si="3"/>
        <v>#REF!</v>
      </c>
      <c r="N11" t="e">
        <f t="shared" si="3"/>
        <v>#REF!</v>
      </c>
      <c r="O11" t="e">
        <f t="shared" si="3"/>
        <v>#REF!</v>
      </c>
      <c r="P11" t="e">
        <f t="shared" si="3"/>
        <v>#REF!</v>
      </c>
      <c r="Q11" t="e">
        <f t="shared" si="3"/>
        <v>#REF!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7" ma:contentTypeDescription="Ein neues Dokument erstellen." ma:contentTypeScope="" ma:versionID="7266b70c08a81e8a2aed64642cc83b8a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1f82d46ad9d5b4341a6c71d652089739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  <SharedWithUsers xmlns="f5f3c0c8-cb47-4a26-91a1-a44bb4539247">
      <UserInfo>
        <DisplayName/>
        <AccountId xsi:nil="true"/>
        <AccountType/>
      </UserInfo>
    </SharedWithUsers>
    <MediaLengthInSeconds xmlns="bbb3f655-f267-4a84-b742-532fbc77d0ab" xsi:nil="true"/>
  </documentManagement>
</p:properties>
</file>

<file path=customXml/itemProps1.xml><?xml version="1.0" encoding="utf-8"?>
<ds:datastoreItem xmlns:ds="http://schemas.openxmlformats.org/officeDocument/2006/customXml" ds:itemID="{1A98F363-F352-42A2-B8AE-E54CDB508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034A9-45D3-4B93-B565-685BD86A1E2D}"/>
</file>

<file path=customXml/itemProps3.xml><?xml version="1.0" encoding="utf-8"?>
<ds:datastoreItem xmlns:ds="http://schemas.openxmlformats.org/officeDocument/2006/customXml" ds:itemID="{5F2D5C04-DDED-466D-A40C-DB2050C8D104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f5f3c0c8-cb47-4a26-91a1-a44bb4539247"/>
    <ds:schemaRef ds:uri="bbb3f655-f267-4a84-b742-532fbc77d0ab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Personalbedarfsplan</vt:lpstr>
      <vt:lpstr>Hinweise</vt:lpstr>
      <vt:lpstr>Stammdaten und Parameter</vt:lpstr>
      <vt:lpstr>Personalbedarfsplan ausgefüllt</vt:lpstr>
      <vt:lpstr>Nebenrechnungen</vt:lpstr>
      <vt:lpstr>Hinweise!Druckbereich</vt:lpstr>
      <vt:lpstr>Personalbedarfsplan!Druckbereich</vt:lpstr>
      <vt:lpstr>'Personalbedarfsplan ausgefüllt'!Druckbereich</vt:lpstr>
      <vt:lpstr>'Stammdaten und Parameter'!Druckbereich</vt:lpstr>
    </vt:vector>
  </TitlesOfParts>
  <Manager/>
  <Company>VNR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Konetzny</dc:creator>
  <cp:keywords>Fahrzeugvergleich Tools</cp:keywords>
  <dc:description/>
  <cp:lastModifiedBy>UG - Ulrike Gehring</cp:lastModifiedBy>
  <cp:revision/>
  <dcterms:created xsi:type="dcterms:W3CDTF">2009-01-31T13:41:13Z</dcterms:created>
  <dcterms:modified xsi:type="dcterms:W3CDTF">2023-03-29T12:16:28Z</dcterms:modified>
  <cp:category>Tools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TRUE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0x010100E9C0657C80C9EB42A8AE8AF1E32C18B5</vt:lpwstr>
  </property>
  <property fmtid="{D5CDD505-2E9C-101B-9397-08002B2CF9AE}" pid="5" name="Order">
    <vt:r8>14661500</vt:r8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