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codeName="DieseArbeitsmappe" defaultThemeVersion="166925"/>
  <mc:AlternateContent xmlns:mc="http://schemas.openxmlformats.org/markup-compatibility/2006">
    <mc:Choice Requires="x15">
      <x15ac:absPath xmlns:x15ac="http://schemas.microsoft.com/office/spreadsheetml/2010/11/ac" url="https://vnrag.sharepoint.com/sites/mediaforwork2/Freigegebene Dokumente/Team PW &amp; MIB/3. Personalwissen/3. Online Marketing PW/3.1 Lead-Generierung/Prämien für Leads/Exceltools/aktualisiert 09_2022/"/>
    </mc:Choice>
  </mc:AlternateContent>
  <xr:revisionPtr revIDLastSave="2" documentId="13_ncr:1_{FC29F2D4-4B72-4DFA-9B06-F069D6DA6A78}" xr6:coauthVersionLast="47" xr6:coauthVersionMax="47" xr10:uidLastSave="{98D62A29-D8B7-4A7F-92D8-0DF4A2943877}"/>
  <bookViews>
    <workbookView xWindow="33720" yWindow="-120" windowWidth="29040" windowHeight="15840" tabRatio="879" xr2:uid="{00000000-000D-0000-FFFF-FFFF00000000}"/>
  </bookViews>
  <sheets>
    <sheet name="Stammdaten" sheetId="1" r:id="rId1"/>
    <sheet name="Hinweise" sheetId="5" r:id="rId2"/>
    <sheet name="Daten" sheetId="27" r:id="rId3"/>
    <sheet name="Altersbaum" sheetId="28" r:id="rId4"/>
    <sheet name="Tabelle pfändbarer Beträge" sheetId="25" state="hidden" r:id="rId5"/>
  </sheets>
  <definedNames>
    <definedName name="_xlnm._FilterDatabase" localSheetId="2" hidden="1">Daten!$B$5:$G$505</definedName>
    <definedName name="_xlnm.Print_Area" localSheetId="3">Altersbaum!$A$1:$AV$35</definedName>
    <definedName name="_xlnm.Print_Area" localSheetId="2">Daten!$A$2:$R$505</definedName>
    <definedName name="_xlnm.Print_Area" localSheetId="1">Hinweise!$B$3:$F$13</definedName>
    <definedName name="_xlnm.Print_Area" localSheetId="0">Stammdaten!$B$3:$H$31</definedName>
    <definedName name="_xlnm.Print_Area" localSheetId="4">'Tabelle pfändbarer Beträge'!$M$3:$U$210</definedName>
    <definedName name="_xlnm.Print_Titles" localSheetId="2">Daten!$4:$5</definedName>
    <definedName name="_xlnm.Print_Titles" localSheetId="4">'Tabelle pfändbarer Beträge'!$3:$5</definedName>
    <definedName name="Feiertag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7" l="1"/>
  <c r="F505" i="27" s="1"/>
  <c r="E505" i="27"/>
  <c r="E504" i="27"/>
  <c r="E503" i="27"/>
  <c r="F502" i="27"/>
  <c r="F501" i="27"/>
  <c r="F500" i="27"/>
  <c r="E499" i="27"/>
  <c r="E498" i="27"/>
  <c r="E497" i="27"/>
  <c r="E496" i="27"/>
  <c r="F495" i="27"/>
  <c r="F494" i="27"/>
  <c r="F493" i="27"/>
  <c r="E492" i="27"/>
  <c r="E491" i="27"/>
  <c r="F490" i="27"/>
  <c r="E489" i="27"/>
  <c r="E488" i="27"/>
  <c r="E487" i="27"/>
  <c r="E486" i="27"/>
  <c r="E485" i="27"/>
  <c r="E484" i="27"/>
  <c r="E483" i="27"/>
  <c r="E482" i="27"/>
  <c r="E481" i="27"/>
  <c r="F480" i="27"/>
  <c r="F479" i="27"/>
  <c r="F478" i="27"/>
  <c r="E477" i="27"/>
  <c r="E476" i="27"/>
  <c r="E475" i="27"/>
  <c r="E474" i="27"/>
  <c r="F473" i="27"/>
  <c r="F472" i="27"/>
  <c r="F471" i="27"/>
  <c r="E470" i="27"/>
  <c r="E469" i="27"/>
  <c r="F468" i="27"/>
  <c r="E467" i="27"/>
  <c r="E466" i="27"/>
  <c r="E465" i="27"/>
  <c r="E464" i="27"/>
  <c r="E463" i="27"/>
  <c r="E462" i="27"/>
  <c r="E461" i="27"/>
  <c r="E460" i="27"/>
  <c r="E459" i="27"/>
  <c r="F458" i="27"/>
  <c r="F457" i="27"/>
  <c r="F456" i="27"/>
  <c r="E455" i="27"/>
  <c r="E454" i="27"/>
  <c r="E453" i="27"/>
  <c r="E452" i="27"/>
  <c r="E451" i="27"/>
  <c r="E450" i="27"/>
  <c r="E449" i="27"/>
  <c r="F448" i="27"/>
  <c r="F447" i="27"/>
  <c r="F446" i="27"/>
  <c r="E445" i="27"/>
  <c r="E444" i="27"/>
  <c r="E443" i="27"/>
  <c r="F442" i="27"/>
  <c r="E441" i="27"/>
  <c r="F440" i="27"/>
  <c r="F439" i="27"/>
  <c r="E438" i="27"/>
  <c r="E437" i="27"/>
  <c r="E436" i="27"/>
  <c r="E435" i="27"/>
  <c r="E434" i="27"/>
  <c r="E433" i="27"/>
  <c r="E432" i="27"/>
  <c r="E431" i="27"/>
  <c r="F430" i="27"/>
  <c r="E429" i="27"/>
  <c r="F428" i="27"/>
  <c r="F427" i="27"/>
  <c r="F426" i="27"/>
  <c r="E425" i="27"/>
  <c r="E424" i="27"/>
  <c r="F423" i="27"/>
  <c r="F422" i="27"/>
  <c r="F421" i="27"/>
  <c r="F420" i="27"/>
  <c r="F419" i="27"/>
  <c r="E418" i="27"/>
  <c r="E417" i="27"/>
  <c r="F416" i="27"/>
  <c r="F415" i="27"/>
  <c r="F414" i="27"/>
  <c r="F413" i="27"/>
  <c r="E412" i="27"/>
  <c r="F411" i="27"/>
  <c r="E410" i="27"/>
  <c r="F409" i="27"/>
  <c r="F408" i="27"/>
  <c r="E407" i="27"/>
  <c r="F406" i="27"/>
  <c r="E405" i="27"/>
  <c r="E404" i="27"/>
  <c r="F403" i="27"/>
  <c r="E402" i="27"/>
  <c r="F401" i="27"/>
  <c r="F400" i="27"/>
  <c r="E399" i="27"/>
  <c r="E398" i="27"/>
  <c r="E397" i="27"/>
  <c r="E396" i="27"/>
  <c r="F395" i="27"/>
  <c r="E394" i="27"/>
  <c r="F393" i="27"/>
  <c r="F392" i="27"/>
  <c r="F391" i="27"/>
  <c r="F390" i="27"/>
  <c r="E389" i="27"/>
  <c r="E388" i="27"/>
  <c r="F387" i="27"/>
  <c r="F386" i="27"/>
  <c r="F385" i="27"/>
  <c r="F384" i="27"/>
  <c r="E383" i="27"/>
  <c r="E382" i="27"/>
  <c r="F381" i="27"/>
  <c r="F380" i="27"/>
  <c r="E379" i="27"/>
  <c r="E378" i="27"/>
  <c r="E377" i="27"/>
  <c r="E376" i="27"/>
  <c r="F375" i="27"/>
  <c r="F374" i="27"/>
  <c r="E373" i="27"/>
  <c r="E372" i="27"/>
  <c r="F371" i="27"/>
  <c r="F370" i="27"/>
  <c r="F369" i="27"/>
  <c r="F368" i="27"/>
  <c r="F367" i="27"/>
  <c r="F366" i="27"/>
  <c r="F365" i="27"/>
  <c r="E364" i="27"/>
  <c r="F363" i="27"/>
  <c r="F362" i="27"/>
  <c r="F361" i="27"/>
  <c r="E360" i="27"/>
  <c r="E359" i="27"/>
  <c r="E358" i="27"/>
  <c r="E357" i="27"/>
  <c r="E356" i="27"/>
  <c r="E355" i="27"/>
  <c r="E354" i="27"/>
  <c r="F353" i="27"/>
  <c r="E352" i="27"/>
  <c r="F351" i="27"/>
  <c r="F350" i="27"/>
  <c r="F349" i="27"/>
  <c r="E348" i="27"/>
  <c r="E347" i="27"/>
  <c r="F346" i="27"/>
  <c r="F345" i="27"/>
  <c r="F344" i="27"/>
  <c r="F343" i="27"/>
  <c r="E342" i="27"/>
  <c r="E341" i="27"/>
  <c r="F340" i="27"/>
  <c r="E339" i="27"/>
  <c r="F338" i="27"/>
  <c r="E337" i="27"/>
  <c r="E336" i="27"/>
  <c r="E335" i="27"/>
  <c r="E334" i="27"/>
  <c r="F333" i="27"/>
  <c r="F332" i="27"/>
  <c r="F331" i="27"/>
  <c r="E330" i="27"/>
  <c r="F329" i="27"/>
  <c r="F328" i="27"/>
  <c r="F327" i="27"/>
  <c r="F326" i="27"/>
  <c r="E325" i="27"/>
  <c r="F324" i="27"/>
  <c r="E323" i="27"/>
  <c r="F322" i="27"/>
  <c r="F321" i="27"/>
  <c r="F320" i="27"/>
  <c r="F319" i="27"/>
  <c r="E318" i="27"/>
  <c r="E317" i="27"/>
  <c r="F316" i="27"/>
  <c r="E315" i="27"/>
  <c r="E314" i="27"/>
  <c r="E313" i="27"/>
  <c r="E312" i="27"/>
  <c r="F311" i="27"/>
  <c r="F310" i="27"/>
  <c r="E309" i="27"/>
  <c r="E308" i="27"/>
  <c r="E307" i="27"/>
  <c r="F306" i="27"/>
  <c r="F305" i="27"/>
  <c r="F304" i="27"/>
  <c r="F303" i="27"/>
  <c r="F302" i="27"/>
  <c r="E301" i="27"/>
  <c r="F300" i="27"/>
  <c r="F299" i="27"/>
  <c r="F298" i="27"/>
  <c r="E297" i="27"/>
  <c r="F296" i="27"/>
  <c r="F295" i="27"/>
  <c r="E294" i="27"/>
  <c r="E293" i="27"/>
  <c r="E292" i="27"/>
  <c r="E291" i="27"/>
  <c r="F290" i="27"/>
  <c r="F289" i="27"/>
  <c r="E288" i="27"/>
  <c r="F287" i="27"/>
  <c r="E286" i="27"/>
  <c r="F285" i="27"/>
  <c r="F284" i="27"/>
  <c r="F283" i="27"/>
  <c r="F282" i="27"/>
  <c r="F281" i="27"/>
  <c r="F280" i="27"/>
  <c r="F279" i="27"/>
  <c r="F278" i="27"/>
  <c r="E277" i="27"/>
  <c r="E276" i="27"/>
  <c r="F275" i="27"/>
  <c r="F274" i="27"/>
  <c r="F273" i="27"/>
  <c r="E272" i="27"/>
  <c r="E271" i="27"/>
  <c r="E270" i="27"/>
  <c r="E269" i="27"/>
  <c r="F268" i="27"/>
  <c r="F267" i="27"/>
  <c r="F266" i="27"/>
  <c r="F265" i="27"/>
  <c r="F264" i="27"/>
  <c r="E263" i="27"/>
  <c r="E262" i="27"/>
  <c r="F261" i="27"/>
  <c r="E260" i="27"/>
  <c r="F259" i="27"/>
  <c r="E258" i="27"/>
  <c r="E257" i="27"/>
  <c r="E256" i="27"/>
  <c r="E255" i="27"/>
  <c r="E254" i="27"/>
  <c r="F253" i="27"/>
  <c r="F252" i="27"/>
  <c r="F251" i="27"/>
  <c r="F250" i="27"/>
  <c r="F249" i="27"/>
  <c r="E248" i="27"/>
  <c r="F247" i="27"/>
  <c r="E246" i="27"/>
  <c r="F245" i="27"/>
  <c r="F244" i="27"/>
  <c r="F243" i="27"/>
  <c r="F242" i="27"/>
  <c r="E241" i="27"/>
  <c r="E240" i="27"/>
  <c r="F239" i="27"/>
  <c r="E238" i="27"/>
  <c r="E237" i="27"/>
  <c r="F236" i="27"/>
  <c r="E235" i="27"/>
  <c r="F234" i="27"/>
  <c r="E233" i="27"/>
  <c r="E232" i="27"/>
  <c r="E231" i="27"/>
  <c r="F230" i="27"/>
  <c r="E229" i="27"/>
  <c r="F228" i="27"/>
  <c r="F227" i="27"/>
  <c r="F226" i="27"/>
  <c r="E225" i="27"/>
  <c r="F224" i="27"/>
  <c r="E223" i="27"/>
  <c r="F222" i="27"/>
  <c r="F221" i="27"/>
  <c r="F220" i="27"/>
  <c r="E219" i="27"/>
  <c r="F218" i="27"/>
  <c r="F217" i="27"/>
  <c r="E216" i="27"/>
  <c r="E215" i="27"/>
  <c r="E214" i="27"/>
  <c r="F213" i="27"/>
  <c r="E212" i="27"/>
  <c r="F211" i="27"/>
  <c r="E210" i="27"/>
  <c r="F209" i="27"/>
  <c r="F208" i="27"/>
  <c r="F207" i="27"/>
  <c r="F206" i="27"/>
  <c r="E205" i="27"/>
  <c r="E204" i="27"/>
  <c r="E203" i="27"/>
  <c r="F202" i="27"/>
  <c r="F201" i="27"/>
  <c r="F200" i="27"/>
  <c r="E199" i="27"/>
  <c r="E198" i="27"/>
  <c r="F197" i="27"/>
  <c r="F196" i="27"/>
  <c r="E195" i="27"/>
  <c r="E194" i="27"/>
  <c r="E193" i="27"/>
  <c r="E192" i="27"/>
  <c r="E191" i="27"/>
  <c r="E190" i="27"/>
  <c r="E189" i="27"/>
  <c r="E188" i="27"/>
  <c r="F187" i="27"/>
  <c r="F186" i="27"/>
  <c r="F185" i="27"/>
  <c r="F184" i="27"/>
  <c r="E183" i="27"/>
  <c r="E182" i="27"/>
  <c r="E181" i="27"/>
  <c r="F180" i="27"/>
  <c r="F179" i="27"/>
  <c r="F178" i="27"/>
  <c r="E177" i="27"/>
  <c r="E176" i="27"/>
  <c r="E175" i="27"/>
  <c r="F174" i="27"/>
  <c r="E173" i="27"/>
  <c r="F172" i="27"/>
  <c r="E171" i="27"/>
  <c r="E170" i="27"/>
  <c r="F169" i="27"/>
  <c r="E168" i="27"/>
  <c r="F167" i="27"/>
  <c r="E166" i="27"/>
  <c r="F165" i="27"/>
  <c r="E164" i="27"/>
  <c r="F163" i="27"/>
  <c r="F162" i="27"/>
  <c r="E161" i="27"/>
  <c r="E160" i="27"/>
  <c r="E159" i="27"/>
  <c r="F158" i="27"/>
  <c r="F157" i="27"/>
  <c r="F156" i="27"/>
  <c r="E155" i="27"/>
  <c r="E154" i="27"/>
  <c r="F153" i="27"/>
  <c r="E152" i="27"/>
  <c r="E151" i="27"/>
  <c r="E150" i="27"/>
  <c r="E149" i="27"/>
  <c r="F148" i="27"/>
  <c r="E147" i="27"/>
  <c r="E146" i="27"/>
  <c r="F145" i="27"/>
  <c r="F144" i="27"/>
  <c r="F143" i="27"/>
  <c r="E142" i="27"/>
  <c r="E141" i="27"/>
  <c r="F140" i="27"/>
  <c r="E139" i="27"/>
  <c r="F138" i="27"/>
  <c r="F137" i="27"/>
  <c r="F136" i="27"/>
  <c r="E135" i="27"/>
  <c r="E134" i="27"/>
  <c r="F133" i="27"/>
  <c r="E132" i="27"/>
  <c r="E131" i="27"/>
  <c r="E130" i="27"/>
  <c r="E129" i="27"/>
  <c r="E128" i="27"/>
  <c r="E127" i="27"/>
  <c r="E126" i="27"/>
  <c r="E125" i="27"/>
  <c r="E124" i="27"/>
  <c r="F123" i="27"/>
  <c r="E122" i="27"/>
  <c r="E121" i="27"/>
  <c r="E120" i="27"/>
  <c r="F119" i="27"/>
  <c r="F118" i="27"/>
  <c r="E117" i="27"/>
  <c r="E116" i="27"/>
  <c r="E115" i="27"/>
  <c r="E114" i="27"/>
  <c r="E113" i="27"/>
  <c r="E112" i="27"/>
  <c r="E111" i="27"/>
  <c r="E110" i="27"/>
  <c r="F109" i="27"/>
  <c r="E108" i="27"/>
  <c r="F107" i="27"/>
  <c r="F106" i="27"/>
  <c r="E105" i="27"/>
  <c r="E104" i="27"/>
  <c r="E103" i="27"/>
  <c r="F102" i="27"/>
  <c r="F101" i="27"/>
  <c r="F100" i="27"/>
  <c r="E99" i="27"/>
  <c r="E98" i="27"/>
  <c r="E97" i="27"/>
  <c r="F96" i="27"/>
  <c r="E95" i="27"/>
  <c r="E94" i="27"/>
  <c r="E93" i="27"/>
  <c r="E92" i="27"/>
  <c r="E91" i="27"/>
  <c r="E90" i="27"/>
  <c r="E89" i="27"/>
  <c r="E88" i="27"/>
  <c r="F87" i="27"/>
  <c r="E86" i="27"/>
  <c r="F85" i="27"/>
  <c r="F84" i="27"/>
  <c r="E83" i="27"/>
  <c r="E82" i="27"/>
  <c r="E81" i="27"/>
  <c r="F80" i="27"/>
  <c r="F79" i="27"/>
  <c r="F78" i="27"/>
  <c r="E77" i="27"/>
  <c r="E76" i="27"/>
  <c r="F75" i="27"/>
  <c r="E74" i="27"/>
  <c r="E73" i="27"/>
  <c r="E72" i="27"/>
  <c r="E71" i="27"/>
  <c r="E70" i="27"/>
  <c r="E69" i="27"/>
  <c r="E68" i="27"/>
  <c r="F67" i="27"/>
  <c r="F66" i="27"/>
  <c r="F65" i="27"/>
  <c r="E64" i="27"/>
  <c r="E63" i="27"/>
  <c r="E62" i="27"/>
  <c r="E61" i="27"/>
  <c r="F60" i="27"/>
  <c r="F59" i="27"/>
  <c r="F58" i="27"/>
  <c r="E57" i="27"/>
  <c r="E56" i="27"/>
  <c r="F55" i="27"/>
  <c r="E54" i="27"/>
  <c r="F53" i="27"/>
  <c r="E52" i="27"/>
  <c r="E51" i="27"/>
  <c r="E50" i="27"/>
  <c r="E49" i="27"/>
  <c r="E48" i="27"/>
  <c r="E47" i="27"/>
  <c r="E46" i="27"/>
  <c r="F45" i="27"/>
  <c r="F44" i="27"/>
  <c r="F43" i="27"/>
  <c r="F42" i="27"/>
  <c r="E41" i="27"/>
  <c r="E40" i="27"/>
  <c r="E39" i="27"/>
  <c r="F38" i="27"/>
  <c r="F37" i="27"/>
  <c r="F36" i="27"/>
  <c r="E35" i="27"/>
  <c r="F34" i="27"/>
  <c r="E34" i="27"/>
  <c r="F33" i="27"/>
  <c r="E32" i="27"/>
  <c r="F31" i="27"/>
  <c r="E30" i="27"/>
  <c r="E29" i="27"/>
  <c r="E28" i="27"/>
  <c r="F27" i="27"/>
  <c r="E27" i="27"/>
  <c r="E26" i="27"/>
  <c r="E25" i="27"/>
  <c r="E24" i="27"/>
  <c r="E23" i="27"/>
  <c r="F22" i="27"/>
  <c r="F21" i="27"/>
  <c r="E20" i="27"/>
  <c r="E19" i="27"/>
  <c r="E18" i="27"/>
  <c r="E17" i="27"/>
  <c r="F16" i="27"/>
  <c r="F15" i="27"/>
  <c r="F14" i="27"/>
  <c r="E13" i="27"/>
  <c r="E12" i="27"/>
  <c r="E11" i="27"/>
  <c r="F10" i="27"/>
  <c r="E9" i="27"/>
  <c r="F8" i="27"/>
  <c r="F7" i="27"/>
  <c r="E6" i="27"/>
  <c r="A1" i="28"/>
  <c r="V5" i="27"/>
  <c r="U6" i="25"/>
  <c r="U7" i="25" s="1"/>
  <c r="U8" i="25" s="1"/>
  <c r="U9" i="25" s="1"/>
  <c r="U10" i="25" s="1"/>
  <c r="U11" i="25" s="1"/>
  <c r="U12" i="25" s="1"/>
  <c r="U13" i="25" s="1"/>
  <c r="U14" i="25" s="1"/>
  <c r="U15" i="25" s="1"/>
  <c r="U16" i="25" s="1"/>
  <c r="U17" i="25" s="1"/>
  <c r="U18" i="25" s="1"/>
  <c r="U19" i="25" s="1"/>
  <c r="U20" i="25" s="1"/>
  <c r="U21" i="25" s="1"/>
  <c r="U22" i="25" s="1"/>
  <c r="U23" i="25" s="1"/>
  <c r="U24" i="25" s="1"/>
  <c r="U25" i="25" s="1"/>
  <c r="U26" i="25" s="1"/>
  <c r="U27" i="25" s="1"/>
  <c r="U28" i="25" s="1"/>
  <c r="U29" i="25" s="1"/>
  <c r="U30" i="25" s="1"/>
  <c r="U31" i="25" s="1"/>
  <c r="U32" i="25" s="1"/>
  <c r="U33" i="25" s="1"/>
  <c r="U34" i="25" s="1"/>
  <c r="U35" i="25" s="1"/>
  <c r="U36" i="25" s="1"/>
  <c r="U37" i="25" s="1"/>
  <c r="U38" i="25" s="1"/>
  <c r="U39" i="25" s="1"/>
  <c r="U40" i="25" s="1"/>
  <c r="U41" i="25" s="1"/>
  <c r="U42" i="25" s="1"/>
  <c r="U43" i="25" s="1"/>
  <c r="U44" i="25" s="1"/>
  <c r="U45" i="25" s="1"/>
  <c r="U46" i="25" s="1"/>
  <c r="U47" i="25" s="1"/>
  <c r="U48" i="25" s="1"/>
  <c r="U49" i="25" s="1"/>
  <c r="U50" i="25" s="1"/>
  <c r="U51" i="25" s="1"/>
  <c r="U52" i="25" s="1"/>
  <c r="U53" i="25" s="1"/>
  <c r="U54" i="25" s="1"/>
  <c r="U55" i="25" s="1"/>
  <c r="U56" i="25" s="1"/>
  <c r="U57" i="25" s="1"/>
  <c r="U58" i="25" s="1"/>
  <c r="U59" i="25" s="1"/>
  <c r="U60" i="25" s="1"/>
  <c r="U61" i="25" s="1"/>
  <c r="U62" i="25" s="1"/>
  <c r="U63" i="25" s="1"/>
  <c r="U64" i="25" s="1"/>
  <c r="U65" i="25" s="1"/>
  <c r="U66" i="25" s="1"/>
  <c r="U67" i="25" s="1"/>
  <c r="U68" i="25" s="1"/>
  <c r="U69" i="25" s="1"/>
  <c r="U70" i="25" s="1"/>
  <c r="U71" i="25" s="1"/>
  <c r="U72" i="25" s="1"/>
  <c r="U73" i="25" s="1"/>
  <c r="U74" i="25" s="1"/>
  <c r="U75" i="25" s="1"/>
  <c r="U76" i="25" s="1"/>
  <c r="U77" i="25" s="1"/>
  <c r="U78" i="25" s="1"/>
  <c r="U79" i="25" s="1"/>
  <c r="U80" i="25" s="1"/>
  <c r="U81" i="25" s="1"/>
  <c r="U82" i="25" s="1"/>
  <c r="U83" i="25" s="1"/>
  <c r="U84" i="25" s="1"/>
  <c r="U85" i="25" s="1"/>
  <c r="U86" i="25" s="1"/>
  <c r="U87" i="25" s="1"/>
  <c r="U88" i="25" s="1"/>
  <c r="U89" i="25" s="1"/>
  <c r="U90" i="25" s="1"/>
  <c r="U91" i="25" s="1"/>
  <c r="U92" i="25" s="1"/>
  <c r="U93" i="25" s="1"/>
  <c r="U94" i="25" s="1"/>
  <c r="U95" i="25" s="1"/>
  <c r="U96" i="25" s="1"/>
  <c r="U97" i="25" s="1"/>
  <c r="U98" i="25" s="1"/>
  <c r="U99" i="25" s="1"/>
  <c r="U100" i="25" s="1"/>
  <c r="U101" i="25" s="1"/>
  <c r="U102" i="25" s="1"/>
  <c r="U103" i="25" s="1"/>
  <c r="U104" i="25" s="1"/>
  <c r="U105" i="25" s="1"/>
  <c r="U106" i="25" s="1"/>
  <c r="U107" i="25" s="1"/>
  <c r="U108" i="25" s="1"/>
  <c r="U109" i="25" s="1"/>
  <c r="U110" i="25" s="1"/>
  <c r="U111" i="25" s="1"/>
  <c r="U112" i="25" s="1"/>
  <c r="U113" i="25" s="1"/>
  <c r="U114" i="25" s="1"/>
  <c r="U115" i="25" s="1"/>
  <c r="U116" i="25" s="1"/>
  <c r="U117" i="25" s="1"/>
  <c r="U118" i="25" s="1"/>
  <c r="U119" i="25" s="1"/>
  <c r="U120" i="25" s="1"/>
  <c r="U121" i="25" s="1"/>
  <c r="U122" i="25" s="1"/>
  <c r="U123" i="25" s="1"/>
  <c r="U124" i="25" s="1"/>
  <c r="U125" i="25" s="1"/>
  <c r="U126" i="25" s="1"/>
  <c r="U127" i="25" s="1"/>
  <c r="U128" i="25" s="1"/>
  <c r="U129" i="25" s="1"/>
  <c r="U130" i="25" s="1"/>
  <c r="U131" i="25" s="1"/>
  <c r="U132" i="25" s="1"/>
  <c r="U133" i="25" s="1"/>
  <c r="U134" i="25" s="1"/>
  <c r="U135" i="25" s="1"/>
  <c r="U136" i="25" s="1"/>
  <c r="U137" i="25" s="1"/>
  <c r="U138" i="25" s="1"/>
  <c r="U139" i="25" s="1"/>
  <c r="U140" i="25" s="1"/>
  <c r="U141" i="25" s="1"/>
  <c r="U142" i="25" s="1"/>
  <c r="U143" i="25" s="1"/>
  <c r="U144" i="25" s="1"/>
  <c r="U145" i="25" s="1"/>
  <c r="U146" i="25" s="1"/>
  <c r="U147" i="25" s="1"/>
  <c r="U148" i="25" s="1"/>
  <c r="U149" i="25" s="1"/>
  <c r="U150" i="25" s="1"/>
  <c r="U151" i="25" s="1"/>
  <c r="U152" i="25" s="1"/>
  <c r="U153" i="25" s="1"/>
  <c r="U154" i="25" s="1"/>
  <c r="U155" i="25" s="1"/>
  <c r="U156" i="25" s="1"/>
  <c r="U157" i="25" s="1"/>
  <c r="U158" i="25" s="1"/>
  <c r="U159" i="25" s="1"/>
  <c r="U160" i="25" s="1"/>
  <c r="U161" i="25" s="1"/>
  <c r="U162" i="25" s="1"/>
  <c r="U163" i="25" s="1"/>
  <c r="U164" i="25" s="1"/>
  <c r="U165" i="25" s="1"/>
  <c r="U166" i="25" s="1"/>
  <c r="U167" i="25" s="1"/>
  <c r="U168" i="25" s="1"/>
  <c r="U169" i="25" s="1"/>
  <c r="U170" i="25" s="1"/>
  <c r="U171" i="25" s="1"/>
  <c r="U172" i="25" s="1"/>
  <c r="U173" i="25" s="1"/>
  <c r="U174" i="25" s="1"/>
  <c r="U175" i="25" s="1"/>
  <c r="U176" i="25" s="1"/>
  <c r="U177" i="25" s="1"/>
  <c r="U178" i="25" s="1"/>
  <c r="U179" i="25" s="1"/>
  <c r="U180" i="25" s="1"/>
  <c r="U181" i="25" s="1"/>
  <c r="U182" i="25" s="1"/>
  <c r="U183" i="25" s="1"/>
  <c r="U184" i="25" s="1"/>
  <c r="U185" i="25" s="1"/>
  <c r="U186" i="25" s="1"/>
  <c r="U187" i="25" s="1"/>
  <c r="U188" i="25" s="1"/>
  <c r="U189" i="25" s="1"/>
  <c r="U190" i="25" s="1"/>
  <c r="U191" i="25" s="1"/>
  <c r="U192" i="25" s="1"/>
  <c r="U193" i="25" s="1"/>
  <c r="U194" i="25" s="1"/>
  <c r="U195" i="25" s="1"/>
  <c r="U196" i="25" s="1"/>
  <c r="U197" i="25" s="1"/>
  <c r="U198" i="25" s="1"/>
  <c r="U199" i="25" s="1"/>
  <c r="U200" i="25" s="1"/>
  <c r="U201" i="25" s="1"/>
  <c r="U202" i="25" s="1"/>
  <c r="U203" i="25" s="1"/>
  <c r="U204" i="25" s="1"/>
  <c r="U205" i="25" s="1"/>
  <c r="U206" i="25" s="1"/>
  <c r="U207" i="25" s="1"/>
  <c r="U208" i="25" s="1"/>
  <c r="U209" i="25" s="1"/>
  <c r="U210" i="25" s="1"/>
  <c r="T6" i="25"/>
  <c r="T7" i="25" s="1"/>
  <c r="T8" i="25" s="1"/>
  <c r="T9" i="25"/>
  <c r="T10" i="25" s="1"/>
  <c r="T11" i="25" s="1"/>
  <c r="T12" i="25" s="1"/>
  <c r="T13" i="25" s="1"/>
  <c r="T14" i="25" s="1"/>
  <c r="T15" i="25" s="1"/>
  <c r="T16" i="25" s="1"/>
  <c r="T17" i="25" s="1"/>
  <c r="T18" i="25" s="1"/>
  <c r="T19" i="25" s="1"/>
  <c r="T20" i="25" s="1"/>
  <c r="T21" i="25" s="1"/>
  <c r="T22" i="25" s="1"/>
  <c r="T23" i="25" s="1"/>
  <c r="T24" i="25" s="1"/>
  <c r="T25" i="25" s="1"/>
  <c r="T26" i="25" s="1"/>
  <c r="T27" i="25" s="1"/>
  <c r="T28" i="25" s="1"/>
  <c r="T29" i="25" s="1"/>
  <c r="T30" i="25" s="1"/>
  <c r="T31" i="25" s="1"/>
  <c r="T32" i="25" s="1"/>
  <c r="T33" i="25" s="1"/>
  <c r="T34" i="25" s="1"/>
  <c r="T35" i="25" s="1"/>
  <c r="T36" i="25" s="1"/>
  <c r="T37" i="25" s="1"/>
  <c r="T38" i="25" s="1"/>
  <c r="T39" i="25" s="1"/>
  <c r="T40" i="25" s="1"/>
  <c r="T41" i="25" s="1"/>
  <c r="T42" i="25" s="1"/>
  <c r="T43" i="25" s="1"/>
  <c r="T44" i="25" s="1"/>
  <c r="T45" i="25" s="1"/>
  <c r="T46" i="25" s="1"/>
  <c r="T47" i="25" s="1"/>
  <c r="T48" i="25" s="1"/>
  <c r="T49" i="25" s="1"/>
  <c r="T50" i="25" s="1"/>
  <c r="T51" i="25" s="1"/>
  <c r="T52" i="25" s="1"/>
  <c r="T53" i="25" s="1"/>
  <c r="T54" i="25" s="1"/>
  <c r="T55" i="25" s="1"/>
  <c r="T56" i="25"/>
  <c r="T57" i="25" s="1"/>
  <c r="T58" i="25" s="1"/>
  <c r="T59" i="25" s="1"/>
  <c r="T60" i="25" s="1"/>
  <c r="T61" i="25" s="1"/>
  <c r="T62" i="25" s="1"/>
  <c r="T63" i="25" s="1"/>
  <c r="T64" i="25" s="1"/>
  <c r="T65" i="25" s="1"/>
  <c r="T66" i="25" s="1"/>
  <c r="T67" i="25" s="1"/>
  <c r="T68" i="25" s="1"/>
  <c r="T69" i="25" s="1"/>
  <c r="T70" i="25" s="1"/>
  <c r="T71" i="25" s="1"/>
  <c r="T72" i="25" s="1"/>
  <c r="T73" i="25" s="1"/>
  <c r="T74" i="25" s="1"/>
  <c r="T75" i="25" s="1"/>
  <c r="T76" i="25" s="1"/>
  <c r="T77" i="25" s="1"/>
  <c r="T78" i="25" s="1"/>
  <c r="T79" i="25" s="1"/>
  <c r="T80" i="25" s="1"/>
  <c r="T81" i="25" s="1"/>
  <c r="T82" i="25" s="1"/>
  <c r="T83" i="25" s="1"/>
  <c r="T84" i="25" s="1"/>
  <c r="T85" i="25" s="1"/>
  <c r="T86" i="25" s="1"/>
  <c r="T87" i="25" s="1"/>
  <c r="T88" i="25" s="1"/>
  <c r="T89" i="25" s="1"/>
  <c r="T90" i="25" s="1"/>
  <c r="T91" i="25" s="1"/>
  <c r="T92" i="25" s="1"/>
  <c r="T93" i="25" s="1"/>
  <c r="T94" i="25" s="1"/>
  <c r="T95" i="25" s="1"/>
  <c r="T96" i="25" s="1"/>
  <c r="T97" i="25" s="1"/>
  <c r="T98" i="25" s="1"/>
  <c r="T99" i="25" s="1"/>
  <c r="T100" i="25" s="1"/>
  <c r="T101" i="25" s="1"/>
  <c r="T102" i="25" s="1"/>
  <c r="T103" i="25" s="1"/>
  <c r="T104" i="25" s="1"/>
  <c r="T105" i="25" s="1"/>
  <c r="T106" i="25" s="1"/>
  <c r="T107" i="25" s="1"/>
  <c r="T108" i="25" s="1"/>
  <c r="T109" i="25" s="1"/>
  <c r="T110" i="25" s="1"/>
  <c r="T111" i="25" s="1"/>
  <c r="T112" i="25" s="1"/>
  <c r="T113" i="25" s="1"/>
  <c r="T114" i="25" s="1"/>
  <c r="T115" i="25" s="1"/>
  <c r="T116" i="25" s="1"/>
  <c r="T117" i="25" s="1"/>
  <c r="T118" i="25" s="1"/>
  <c r="T119" i="25" s="1"/>
  <c r="T120" i="25" s="1"/>
  <c r="T121" i="25" s="1"/>
  <c r="T122" i="25" s="1"/>
  <c r="T123" i="25" s="1"/>
  <c r="T124" i="25" s="1"/>
  <c r="T125" i="25" s="1"/>
  <c r="T126" i="25" s="1"/>
  <c r="T127" i="25" s="1"/>
  <c r="T128" i="25" s="1"/>
  <c r="T129" i="25" s="1"/>
  <c r="T130" i="25" s="1"/>
  <c r="T131" i="25" s="1"/>
  <c r="T132" i="25" s="1"/>
  <c r="T133" i="25" s="1"/>
  <c r="T134" i="25" s="1"/>
  <c r="T135" i="25" s="1"/>
  <c r="T136" i="25" s="1"/>
  <c r="T137" i="25" s="1"/>
  <c r="T138" i="25" s="1"/>
  <c r="T139" i="25" s="1"/>
  <c r="T140" i="25" s="1"/>
  <c r="T141" i="25" s="1"/>
  <c r="T142" i="25" s="1"/>
  <c r="T143" i="25" s="1"/>
  <c r="T144" i="25" s="1"/>
  <c r="T145" i="25" s="1"/>
  <c r="T146" i="25" s="1"/>
  <c r="T147" i="25" s="1"/>
  <c r="T148" i="25" s="1"/>
  <c r="T149" i="25" s="1"/>
  <c r="T150" i="25" s="1"/>
  <c r="T151" i="25" s="1"/>
  <c r="T152" i="25" s="1"/>
  <c r="T153" i="25" s="1"/>
  <c r="T154" i="25" s="1"/>
  <c r="T155" i="25" s="1"/>
  <c r="T156" i="25" s="1"/>
  <c r="T157" i="25" s="1"/>
  <c r="T158" i="25" s="1"/>
  <c r="T159" i="25" s="1"/>
  <c r="T160" i="25" s="1"/>
  <c r="T161" i="25" s="1"/>
  <c r="T162" i="25" s="1"/>
  <c r="T163" i="25" s="1"/>
  <c r="T164" i="25" s="1"/>
  <c r="T165" i="25" s="1"/>
  <c r="T166" i="25" s="1"/>
  <c r="T167" i="25" s="1"/>
  <c r="T168" i="25" s="1"/>
  <c r="T169" i="25" s="1"/>
  <c r="T170" i="25" s="1"/>
  <c r="T171" i="25" s="1"/>
  <c r="T172" i="25" s="1"/>
  <c r="T173" i="25" s="1"/>
  <c r="T174" i="25" s="1"/>
  <c r="T175" i="25" s="1"/>
  <c r="T176" i="25" s="1"/>
  <c r="T177" i="25" s="1"/>
  <c r="T178" i="25" s="1"/>
  <c r="T179" i="25" s="1"/>
  <c r="T180" i="25" s="1"/>
  <c r="T181" i="25" s="1"/>
  <c r="T182" i="25" s="1"/>
  <c r="T183" i="25" s="1"/>
  <c r="T184" i="25" s="1"/>
  <c r="T185" i="25" s="1"/>
  <c r="T186" i="25" s="1"/>
  <c r="T187" i="25" s="1"/>
  <c r="T188" i="25" s="1"/>
  <c r="T189" i="25" s="1"/>
  <c r="T190" i="25" s="1"/>
  <c r="T191" i="25" s="1"/>
  <c r="T192" i="25" s="1"/>
  <c r="T193" i="25" s="1"/>
  <c r="T194" i="25" s="1"/>
  <c r="T195" i="25" s="1"/>
  <c r="T196" i="25" s="1"/>
  <c r="T197" i="25" s="1"/>
  <c r="T198" i="25" s="1"/>
  <c r="T199" i="25" s="1"/>
  <c r="T200" i="25" s="1"/>
  <c r="T201" i="25" s="1"/>
  <c r="T202" i="25" s="1"/>
  <c r="T203" i="25" s="1"/>
  <c r="T204" i="25" s="1"/>
  <c r="T205" i="25" s="1"/>
  <c r="T206" i="25" s="1"/>
  <c r="T207" i="25" s="1"/>
  <c r="T208" i="25" s="1"/>
  <c r="T209" i="25" s="1"/>
  <c r="T210" i="25" s="1"/>
  <c r="S6" i="25"/>
  <c r="S7" i="25" s="1"/>
  <c r="S8" i="25" s="1"/>
  <c r="S9" i="25" s="1"/>
  <c r="S10" i="25" s="1"/>
  <c r="S11" i="25" s="1"/>
  <c r="S12" i="25" s="1"/>
  <c r="S13" i="25" s="1"/>
  <c r="S14" i="25" s="1"/>
  <c r="S15" i="25" s="1"/>
  <c r="S16" i="25" s="1"/>
  <c r="S17" i="25" s="1"/>
  <c r="S18" i="25" s="1"/>
  <c r="S19" i="25" s="1"/>
  <c r="S20" i="25" s="1"/>
  <c r="S21" i="25" s="1"/>
  <c r="S22" i="25" s="1"/>
  <c r="S23" i="25" s="1"/>
  <c r="S24" i="25" s="1"/>
  <c r="S25" i="25" s="1"/>
  <c r="S26" i="25" s="1"/>
  <c r="S27" i="25" s="1"/>
  <c r="S28" i="25" s="1"/>
  <c r="S29" i="25" s="1"/>
  <c r="S30" i="25" s="1"/>
  <c r="S31" i="25" s="1"/>
  <c r="S32" i="25" s="1"/>
  <c r="S33" i="25" s="1"/>
  <c r="S34" i="25" s="1"/>
  <c r="S35" i="25" s="1"/>
  <c r="S36" i="25" s="1"/>
  <c r="S37" i="25" s="1"/>
  <c r="S38" i="25" s="1"/>
  <c r="S39" i="25" s="1"/>
  <c r="S40" i="25" s="1"/>
  <c r="S41" i="25" s="1"/>
  <c r="S42" i="25" s="1"/>
  <c r="S43" i="25" s="1"/>
  <c r="S44" i="25" s="1"/>
  <c r="S45" i="25" s="1"/>
  <c r="S46" i="25" s="1"/>
  <c r="S47" i="25" s="1"/>
  <c r="S48" i="25" s="1"/>
  <c r="S49" i="25" s="1"/>
  <c r="S50" i="25" s="1"/>
  <c r="S51" i="25" s="1"/>
  <c r="S52" i="25" s="1"/>
  <c r="S53" i="25" s="1"/>
  <c r="S54" i="25" s="1"/>
  <c r="S55" i="25" s="1"/>
  <c r="S56" i="25" s="1"/>
  <c r="S57" i="25" s="1"/>
  <c r="S58" i="25" s="1"/>
  <c r="S59" i="25" s="1"/>
  <c r="S60" i="25" s="1"/>
  <c r="S61" i="25" s="1"/>
  <c r="S62" i="25" s="1"/>
  <c r="S63" i="25" s="1"/>
  <c r="S64" i="25" s="1"/>
  <c r="S65" i="25" s="1"/>
  <c r="S66" i="25" s="1"/>
  <c r="S67" i="25" s="1"/>
  <c r="S68" i="25" s="1"/>
  <c r="S69" i="25" s="1"/>
  <c r="S70" i="25" s="1"/>
  <c r="S71" i="25" s="1"/>
  <c r="S72" i="25" s="1"/>
  <c r="S73" i="25" s="1"/>
  <c r="S74" i="25" s="1"/>
  <c r="S75" i="25" s="1"/>
  <c r="S76" i="25" s="1"/>
  <c r="S77" i="25" s="1"/>
  <c r="S78" i="25" s="1"/>
  <c r="S79" i="25" s="1"/>
  <c r="S80" i="25" s="1"/>
  <c r="S81" i="25" s="1"/>
  <c r="S82" i="25" s="1"/>
  <c r="S83" i="25" s="1"/>
  <c r="S84" i="25" s="1"/>
  <c r="S85" i="25" s="1"/>
  <c r="S86" i="25" s="1"/>
  <c r="S87" i="25" s="1"/>
  <c r="S88" i="25" s="1"/>
  <c r="S89" i="25" s="1"/>
  <c r="S90" i="25" s="1"/>
  <c r="S91" i="25" s="1"/>
  <c r="S92" i="25" s="1"/>
  <c r="S93" i="25" s="1"/>
  <c r="S94" i="25" s="1"/>
  <c r="S95" i="25" s="1"/>
  <c r="S96" i="25" s="1"/>
  <c r="S97" i="25" s="1"/>
  <c r="S98" i="25" s="1"/>
  <c r="S99" i="25" s="1"/>
  <c r="S100" i="25" s="1"/>
  <c r="S101" i="25" s="1"/>
  <c r="S102" i="25" s="1"/>
  <c r="S103" i="25" s="1"/>
  <c r="S104" i="25" s="1"/>
  <c r="S105" i="25" s="1"/>
  <c r="S106" i="25" s="1"/>
  <c r="S107" i="25" s="1"/>
  <c r="S108" i="25" s="1"/>
  <c r="S109" i="25" s="1"/>
  <c r="S110" i="25" s="1"/>
  <c r="S111" i="25" s="1"/>
  <c r="S112" i="25" s="1"/>
  <c r="S113" i="25" s="1"/>
  <c r="S114" i="25" s="1"/>
  <c r="S115" i="25" s="1"/>
  <c r="S116" i="25" s="1"/>
  <c r="S117" i="25" s="1"/>
  <c r="S118" i="25" s="1"/>
  <c r="S119" i="25" s="1"/>
  <c r="S120" i="25" s="1"/>
  <c r="S121" i="25" s="1"/>
  <c r="S122" i="25" s="1"/>
  <c r="S123" i="25" s="1"/>
  <c r="S124" i="25" s="1"/>
  <c r="S125" i="25" s="1"/>
  <c r="S126" i="25" s="1"/>
  <c r="S127" i="25" s="1"/>
  <c r="S128" i="25" s="1"/>
  <c r="S129" i="25" s="1"/>
  <c r="S130" i="25" s="1"/>
  <c r="S131" i="25" s="1"/>
  <c r="S132" i="25" s="1"/>
  <c r="S133" i="25" s="1"/>
  <c r="S134" i="25" s="1"/>
  <c r="S135" i="25" s="1"/>
  <c r="S136" i="25" s="1"/>
  <c r="S137" i="25" s="1"/>
  <c r="S138" i="25" s="1"/>
  <c r="S139" i="25" s="1"/>
  <c r="S140" i="25" s="1"/>
  <c r="S141" i="25" s="1"/>
  <c r="S142" i="25" s="1"/>
  <c r="S143" i="25" s="1"/>
  <c r="S144" i="25" s="1"/>
  <c r="S145" i="25" s="1"/>
  <c r="S146" i="25" s="1"/>
  <c r="S147" i="25" s="1"/>
  <c r="S148" i="25" s="1"/>
  <c r="S149" i="25" s="1"/>
  <c r="S150" i="25" s="1"/>
  <c r="S151" i="25" s="1"/>
  <c r="S152" i="25" s="1"/>
  <c r="S153" i="25" s="1"/>
  <c r="S154" i="25" s="1"/>
  <c r="S155" i="25" s="1"/>
  <c r="S156" i="25" s="1"/>
  <c r="S157" i="25" s="1"/>
  <c r="S158" i="25" s="1"/>
  <c r="S159" i="25" s="1"/>
  <c r="S160" i="25" s="1"/>
  <c r="S161" i="25" s="1"/>
  <c r="S162" i="25" s="1"/>
  <c r="S163" i="25" s="1"/>
  <c r="S164" i="25" s="1"/>
  <c r="S165" i="25" s="1"/>
  <c r="S166" i="25" s="1"/>
  <c r="S167" i="25" s="1"/>
  <c r="S168" i="25" s="1"/>
  <c r="S169" i="25" s="1"/>
  <c r="S170" i="25" s="1"/>
  <c r="S171" i="25" s="1"/>
  <c r="S172" i="25" s="1"/>
  <c r="S173" i="25" s="1"/>
  <c r="S174" i="25" s="1"/>
  <c r="S175" i="25" s="1"/>
  <c r="S176" i="25" s="1"/>
  <c r="S177" i="25" s="1"/>
  <c r="S178" i="25" s="1"/>
  <c r="S179" i="25" s="1"/>
  <c r="S180" i="25" s="1"/>
  <c r="S181" i="25" s="1"/>
  <c r="S182" i="25" s="1"/>
  <c r="S183" i="25" s="1"/>
  <c r="S184" i="25" s="1"/>
  <c r="S185" i="25" s="1"/>
  <c r="S186" i="25" s="1"/>
  <c r="S187" i="25" s="1"/>
  <c r="S188" i="25" s="1"/>
  <c r="S189" i="25" s="1"/>
  <c r="S190" i="25" s="1"/>
  <c r="S191" i="25" s="1"/>
  <c r="S192" i="25" s="1"/>
  <c r="S193" i="25" s="1"/>
  <c r="S194" i="25" s="1"/>
  <c r="S195" i="25" s="1"/>
  <c r="S196" i="25" s="1"/>
  <c r="S197" i="25" s="1"/>
  <c r="S198" i="25" s="1"/>
  <c r="S199" i="25" s="1"/>
  <c r="S200" i="25" s="1"/>
  <c r="S201" i="25" s="1"/>
  <c r="S202" i="25" s="1"/>
  <c r="S203" i="25" s="1"/>
  <c r="S204" i="25" s="1"/>
  <c r="S205" i="25" s="1"/>
  <c r="S206" i="25" s="1"/>
  <c r="S207" i="25" s="1"/>
  <c r="S208" i="25" s="1"/>
  <c r="S209" i="25" s="1"/>
  <c r="S210" i="25" s="1"/>
  <c r="R6" i="25"/>
  <c r="R7" i="25"/>
  <c r="R8" i="25" s="1"/>
  <c r="R9" i="25" s="1"/>
  <c r="R10" i="25" s="1"/>
  <c r="R11" i="25" s="1"/>
  <c r="R12" i="25"/>
  <c r="R13" i="25" s="1"/>
  <c r="R14" i="25" s="1"/>
  <c r="R15" i="25" s="1"/>
  <c r="R16" i="25" s="1"/>
  <c r="R17" i="25" s="1"/>
  <c r="R18" i="25" s="1"/>
  <c r="R19" i="25" s="1"/>
  <c r="R20" i="25" s="1"/>
  <c r="R21" i="25" s="1"/>
  <c r="R22" i="25" s="1"/>
  <c r="R23" i="25" s="1"/>
  <c r="R24" i="25" s="1"/>
  <c r="R25" i="25" s="1"/>
  <c r="R26" i="25" s="1"/>
  <c r="R27" i="25" s="1"/>
  <c r="R28" i="25" s="1"/>
  <c r="R29" i="25" s="1"/>
  <c r="R30" i="25" s="1"/>
  <c r="R31" i="25" s="1"/>
  <c r="R32" i="25" s="1"/>
  <c r="R33" i="25" s="1"/>
  <c r="R34" i="25" s="1"/>
  <c r="R35" i="25" s="1"/>
  <c r="R36" i="25" s="1"/>
  <c r="R37" i="25" s="1"/>
  <c r="R38" i="25" s="1"/>
  <c r="R39" i="25" s="1"/>
  <c r="R40" i="25" s="1"/>
  <c r="R41" i="25" s="1"/>
  <c r="R42" i="25" s="1"/>
  <c r="R43" i="25" s="1"/>
  <c r="R44" i="25" s="1"/>
  <c r="R45" i="25" s="1"/>
  <c r="R46" i="25" s="1"/>
  <c r="R47" i="25" s="1"/>
  <c r="R48" i="25" s="1"/>
  <c r="R49" i="25" s="1"/>
  <c r="R50" i="25" s="1"/>
  <c r="R51" i="25" s="1"/>
  <c r="R52" i="25" s="1"/>
  <c r="R53" i="25" s="1"/>
  <c r="R54" i="25" s="1"/>
  <c r="R55" i="25" s="1"/>
  <c r="R56" i="25" s="1"/>
  <c r="R57" i="25" s="1"/>
  <c r="R58" i="25" s="1"/>
  <c r="R59" i="25" s="1"/>
  <c r="R60" i="25" s="1"/>
  <c r="R61" i="25" s="1"/>
  <c r="R62" i="25" s="1"/>
  <c r="R63" i="25" s="1"/>
  <c r="R64" i="25" s="1"/>
  <c r="R65" i="25" s="1"/>
  <c r="R66" i="25" s="1"/>
  <c r="R67" i="25" s="1"/>
  <c r="R68" i="25" s="1"/>
  <c r="R69" i="25" s="1"/>
  <c r="R70" i="25" s="1"/>
  <c r="R71" i="25" s="1"/>
  <c r="R72" i="25" s="1"/>
  <c r="R73" i="25" s="1"/>
  <c r="R74" i="25" s="1"/>
  <c r="R75" i="25" s="1"/>
  <c r="R76" i="25" s="1"/>
  <c r="R77" i="25" s="1"/>
  <c r="R78" i="25" s="1"/>
  <c r="R79" i="25" s="1"/>
  <c r="R80" i="25" s="1"/>
  <c r="R81" i="25" s="1"/>
  <c r="R82" i="25" s="1"/>
  <c r="R83" i="25" s="1"/>
  <c r="R84" i="25" s="1"/>
  <c r="R85" i="25" s="1"/>
  <c r="R86" i="25" s="1"/>
  <c r="R87" i="25" s="1"/>
  <c r="R88" i="25" s="1"/>
  <c r="R89" i="25" s="1"/>
  <c r="R90" i="25" s="1"/>
  <c r="R91" i="25" s="1"/>
  <c r="R92" i="25" s="1"/>
  <c r="R93" i="25" s="1"/>
  <c r="R94" i="25" s="1"/>
  <c r="R95" i="25" s="1"/>
  <c r="R96" i="25" s="1"/>
  <c r="R97" i="25" s="1"/>
  <c r="R98" i="25" s="1"/>
  <c r="R99" i="25" s="1"/>
  <c r="R100" i="25" s="1"/>
  <c r="R101" i="25" s="1"/>
  <c r="R102" i="25" s="1"/>
  <c r="R103" i="25" s="1"/>
  <c r="R104" i="25" s="1"/>
  <c r="R105" i="25" s="1"/>
  <c r="R106" i="25" s="1"/>
  <c r="R107" i="25" s="1"/>
  <c r="R108" i="25" s="1"/>
  <c r="R109" i="25" s="1"/>
  <c r="R110" i="25" s="1"/>
  <c r="R111" i="25" s="1"/>
  <c r="R112" i="25" s="1"/>
  <c r="R113" i="25" s="1"/>
  <c r="R114" i="25" s="1"/>
  <c r="R115" i="25" s="1"/>
  <c r="R116" i="25" s="1"/>
  <c r="R117" i="25" s="1"/>
  <c r="R118" i="25" s="1"/>
  <c r="R119" i="25" s="1"/>
  <c r="R120" i="25" s="1"/>
  <c r="R121" i="25" s="1"/>
  <c r="R122" i="25" s="1"/>
  <c r="R123" i="25" s="1"/>
  <c r="R124" i="25" s="1"/>
  <c r="R125" i="25" s="1"/>
  <c r="R126" i="25" s="1"/>
  <c r="R127" i="25" s="1"/>
  <c r="R128" i="25" s="1"/>
  <c r="R129" i="25" s="1"/>
  <c r="R130" i="25" s="1"/>
  <c r="R131" i="25" s="1"/>
  <c r="R132" i="25" s="1"/>
  <c r="R133" i="25" s="1"/>
  <c r="R134" i="25" s="1"/>
  <c r="R135" i="25" s="1"/>
  <c r="R136" i="25" s="1"/>
  <c r="R137" i="25" s="1"/>
  <c r="R138" i="25" s="1"/>
  <c r="R139" i="25" s="1"/>
  <c r="R140" i="25" s="1"/>
  <c r="R141" i="25" s="1"/>
  <c r="R142" i="25" s="1"/>
  <c r="R143" i="25" s="1"/>
  <c r="R144" i="25" s="1"/>
  <c r="R145" i="25" s="1"/>
  <c r="R146" i="25" s="1"/>
  <c r="R147" i="25" s="1"/>
  <c r="R148" i="25" s="1"/>
  <c r="R149" i="25" s="1"/>
  <c r="R150" i="25" s="1"/>
  <c r="R151" i="25" s="1"/>
  <c r="R152" i="25" s="1"/>
  <c r="R153" i="25" s="1"/>
  <c r="R154" i="25" s="1"/>
  <c r="R155" i="25" s="1"/>
  <c r="R156" i="25" s="1"/>
  <c r="R157" i="25" s="1"/>
  <c r="R158" i="25" s="1"/>
  <c r="R159" i="25" s="1"/>
  <c r="R160" i="25" s="1"/>
  <c r="R161" i="25" s="1"/>
  <c r="R162" i="25" s="1"/>
  <c r="R163" i="25" s="1"/>
  <c r="R164" i="25" s="1"/>
  <c r="R165" i="25" s="1"/>
  <c r="R166" i="25" s="1"/>
  <c r="R167" i="25" s="1"/>
  <c r="R168" i="25" s="1"/>
  <c r="R169" i="25" s="1"/>
  <c r="R170" i="25" s="1"/>
  <c r="R171" i="25" s="1"/>
  <c r="R172" i="25" s="1"/>
  <c r="R173" i="25" s="1"/>
  <c r="R174" i="25" s="1"/>
  <c r="R175" i="25" s="1"/>
  <c r="R176" i="25" s="1"/>
  <c r="R177" i="25" s="1"/>
  <c r="R178" i="25" s="1"/>
  <c r="R179" i="25" s="1"/>
  <c r="R180" i="25" s="1"/>
  <c r="R181" i="25" s="1"/>
  <c r="R182" i="25" s="1"/>
  <c r="R183" i="25" s="1"/>
  <c r="R184" i="25" s="1"/>
  <c r="R185" i="25" s="1"/>
  <c r="R186" i="25" s="1"/>
  <c r="R187" i="25" s="1"/>
  <c r="R188" i="25" s="1"/>
  <c r="R189" i="25" s="1"/>
  <c r="R190" i="25" s="1"/>
  <c r="R191" i="25" s="1"/>
  <c r="R192" i="25" s="1"/>
  <c r="R193" i="25" s="1"/>
  <c r="R194" i="25" s="1"/>
  <c r="R195" i="25" s="1"/>
  <c r="R196" i="25" s="1"/>
  <c r="R197" i="25" s="1"/>
  <c r="R198" i="25" s="1"/>
  <c r="R199" i="25" s="1"/>
  <c r="R200" i="25" s="1"/>
  <c r="R201" i="25" s="1"/>
  <c r="R202" i="25" s="1"/>
  <c r="R203" i="25" s="1"/>
  <c r="R204" i="25" s="1"/>
  <c r="R205" i="25" s="1"/>
  <c r="R206" i="25" s="1"/>
  <c r="R207" i="25" s="1"/>
  <c r="R208" i="25" s="1"/>
  <c r="R209" i="25" s="1"/>
  <c r="R210" i="25" s="1"/>
  <c r="P6" i="25"/>
  <c r="P7" i="25" s="1"/>
  <c r="P8" i="25" s="1"/>
  <c r="P9" i="25"/>
  <c r="P10" i="25" s="1"/>
  <c r="P11" i="25" s="1"/>
  <c r="P12" i="25"/>
  <c r="P13" i="25" s="1"/>
  <c r="P14" i="25" s="1"/>
  <c r="P15" i="25" s="1"/>
  <c r="P16" i="25" s="1"/>
  <c r="P17" i="25" s="1"/>
  <c r="P18" i="25" s="1"/>
  <c r="P19" i="25" s="1"/>
  <c r="P20" i="25" s="1"/>
  <c r="P21" i="25" s="1"/>
  <c r="P22" i="25" s="1"/>
  <c r="P23" i="25" s="1"/>
  <c r="P24" i="25" s="1"/>
  <c r="P25" i="25" s="1"/>
  <c r="P26" i="25" s="1"/>
  <c r="P27" i="25" s="1"/>
  <c r="P28" i="25" s="1"/>
  <c r="P29" i="25" s="1"/>
  <c r="P30" i="25" s="1"/>
  <c r="P31" i="25" s="1"/>
  <c r="P32" i="25" s="1"/>
  <c r="P33" i="25" s="1"/>
  <c r="P34" i="25" s="1"/>
  <c r="P35" i="25" s="1"/>
  <c r="P36" i="25" s="1"/>
  <c r="P37" i="25" s="1"/>
  <c r="P38" i="25" s="1"/>
  <c r="P39" i="25" s="1"/>
  <c r="P40" i="25" s="1"/>
  <c r="P41" i="25" s="1"/>
  <c r="P42" i="25" s="1"/>
  <c r="P43" i="25" s="1"/>
  <c r="P44" i="25" s="1"/>
  <c r="P45" i="25" s="1"/>
  <c r="P46" i="25" s="1"/>
  <c r="P47" i="25" s="1"/>
  <c r="P48" i="25" s="1"/>
  <c r="P49" i="25" s="1"/>
  <c r="P50" i="25" s="1"/>
  <c r="P51" i="25" s="1"/>
  <c r="P52" i="25" s="1"/>
  <c r="P53" i="25" s="1"/>
  <c r="P54" i="25" s="1"/>
  <c r="P55" i="25" s="1"/>
  <c r="P56" i="25" s="1"/>
  <c r="P57" i="25" s="1"/>
  <c r="P58" i="25" s="1"/>
  <c r="P59" i="25" s="1"/>
  <c r="P60" i="25" s="1"/>
  <c r="P61" i="25" s="1"/>
  <c r="P62" i="25" s="1"/>
  <c r="P63" i="25" s="1"/>
  <c r="P64" i="25" s="1"/>
  <c r="P65" i="25" s="1"/>
  <c r="P66" i="25" s="1"/>
  <c r="P67" i="25" s="1"/>
  <c r="P68" i="25" s="1"/>
  <c r="P69" i="25" s="1"/>
  <c r="P70" i="25" s="1"/>
  <c r="P71" i="25" s="1"/>
  <c r="P72" i="25" s="1"/>
  <c r="P73" i="25" s="1"/>
  <c r="P74" i="25" s="1"/>
  <c r="P75" i="25" s="1"/>
  <c r="P76" i="25" s="1"/>
  <c r="P77" i="25" s="1"/>
  <c r="P78" i="25" s="1"/>
  <c r="P79" i="25" s="1"/>
  <c r="P80" i="25" s="1"/>
  <c r="P81" i="25" s="1"/>
  <c r="P82" i="25" s="1"/>
  <c r="P83" i="25" s="1"/>
  <c r="P84" i="25" s="1"/>
  <c r="P85" i="25" s="1"/>
  <c r="P86" i="25" s="1"/>
  <c r="P87" i="25" s="1"/>
  <c r="P88" i="25" s="1"/>
  <c r="P89" i="25" s="1"/>
  <c r="P90" i="25" s="1"/>
  <c r="P91" i="25" s="1"/>
  <c r="P92" i="25" s="1"/>
  <c r="P93" i="25" s="1"/>
  <c r="P94" i="25" s="1"/>
  <c r="P95" i="25" s="1"/>
  <c r="P96" i="25" s="1"/>
  <c r="P97" i="25" s="1"/>
  <c r="P98" i="25" s="1"/>
  <c r="P99" i="25" s="1"/>
  <c r="P100" i="25" s="1"/>
  <c r="P101" i="25" s="1"/>
  <c r="P102" i="25" s="1"/>
  <c r="P103" i="25" s="1"/>
  <c r="P104" i="25" s="1"/>
  <c r="P105" i="25" s="1"/>
  <c r="P106" i="25" s="1"/>
  <c r="P107" i="25" s="1"/>
  <c r="P108" i="25" s="1"/>
  <c r="P109" i="25" s="1"/>
  <c r="P110" i="25" s="1"/>
  <c r="P111" i="25" s="1"/>
  <c r="P112" i="25" s="1"/>
  <c r="P113" i="25" s="1"/>
  <c r="P114" i="25" s="1"/>
  <c r="P115" i="25" s="1"/>
  <c r="P116" i="25" s="1"/>
  <c r="P117" i="25" s="1"/>
  <c r="P118" i="25" s="1"/>
  <c r="P119" i="25" s="1"/>
  <c r="P120" i="25" s="1"/>
  <c r="P121" i="25" s="1"/>
  <c r="P122" i="25" s="1"/>
  <c r="P123" i="25" s="1"/>
  <c r="P124" i="25" s="1"/>
  <c r="P125" i="25" s="1"/>
  <c r="P126" i="25" s="1"/>
  <c r="P127" i="25" s="1"/>
  <c r="P128" i="25" s="1"/>
  <c r="P129" i="25" s="1"/>
  <c r="P130" i="25" s="1"/>
  <c r="P131" i="25" s="1"/>
  <c r="P132" i="25" s="1"/>
  <c r="P133" i="25" s="1"/>
  <c r="P134" i="25" s="1"/>
  <c r="P135" i="25" s="1"/>
  <c r="P136" i="25" s="1"/>
  <c r="P137" i="25" s="1"/>
  <c r="P138" i="25" s="1"/>
  <c r="P139" i="25" s="1"/>
  <c r="P140" i="25" s="1"/>
  <c r="P141" i="25" s="1"/>
  <c r="P142" i="25" s="1"/>
  <c r="P143" i="25" s="1"/>
  <c r="P144" i="25" s="1"/>
  <c r="P145" i="25" s="1"/>
  <c r="P146" i="25" s="1"/>
  <c r="P147" i="25" s="1"/>
  <c r="P148" i="25" s="1"/>
  <c r="P149" i="25" s="1"/>
  <c r="P150" i="25" s="1"/>
  <c r="P151" i="25" s="1"/>
  <c r="P152" i="25" s="1"/>
  <c r="P153" i="25" s="1"/>
  <c r="P154" i="25" s="1"/>
  <c r="P155" i="25" s="1"/>
  <c r="P156" i="25" s="1"/>
  <c r="P157" i="25" s="1"/>
  <c r="P158" i="25" s="1"/>
  <c r="P159" i="25" s="1"/>
  <c r="P160" i="25" s="1"/>
  <c r="P161" i="25" s="1"/>
  <c r="P162" i="25" s="1"/>
  <c r="P163" i="25" s="1"/>
  <c r="P164" i="25" s="1"/>
  <c r="P165" i="25" s="1"/>
  <c r="P166" i="25" s="1"/>
  <c r="P167" i="25" s="1"/>
  <c r="P168" i="25" s="1"/>
  <c r="P169" i="25" s="1"/>
  <c r="P170" i="25" s="1"/>
  <c r="P171" i="25" s="1"/>
  <c r="P172" i="25" s="1"/>
  <c r="P173" i="25" s="1"/>
  <c r="P174" i="25" s="1"/>
  <c r="P175" i="25" s="1"/>
  <c r="P176" i="25" s="1"/>
  <c r="P177" i="25" s="1"/>
  <c r="P178" i="25" s="1"/>
  <c r="P179" i="25" s="1"/>
  <c r="P180" i="25" s="1"/>
  <c r="P181" i="25" s="1"/>
  <c r="P182" i="25" s="1"/>
  <c r="P183" i="25" s="1"/>
  <c r="P184" i="25" s="1"/>
  <c r="P185" i="25" s="1"/>
  <c r="P186" i="25" s="1"/>
  <c r="P187" i="25" s="1"/>
  <c r="P188" i="25" s="1"/>
  <c r="P189" i="25" s="1"/>
  <c r="P190" i="25" s="1"/>
  <c r="P191" i="25" s="1"/>
  <c r="P192" i="25" s="1"/>
  <c r="P193" i="25" s="1"/>
  <c r="P194" i="25" s="1"/>
  <c r="P195" i="25" s="1"/>
  <c r="P196" i="25" s="1"/>
  <c r="P197" i="25" s="1"/>
  <c r="P198" i="25" s="1"/>
  <c r="P199" i="25" s="1"/>
  <c r="P200" i="25" s="1"/>
  <c r="P201" i="25" s="1"/>
  <c r="P202" i="25" s="1"/>
  <c r="P203" i="25" s="1"/>
  <c r="P204" i="25" s="1"/>
  <c r="P205" i="25" s="1"/>
  <c r="P206" i="25" s="1"/>
  <c r="P207" i="25" s="1"/>
  <c r="P208" i="25" s="1"/>
  <c r="P209" i="25" s="1"/>
  <c r="P210" i="25" s="1"/>
  <c r="Q6" i="25"/>
  <c r="Q7" i="25" s="1"/>
  <c r="Q8" i="25" s="1"/>
  <c r="Q9" i="25" s="1"/>
  <c r="Q10" i="25" s="1"/>
  <c r="Q11" i="25" s="1"/>
  <c r="Q12" i="25" s="1"/>
  <c r="Q13" i="25" s="1"/>
  <c r="Q14" i="25" s="1"/>
  <c r="Q15" i="25" s="1"/>
  <c r="Q16" i="25" s="1"/>
  <c r="Q17" i="25" s="1"/>
  <c r="Q18" i="25" s="1"/>
  <c r="Q19" i="25" s="1"/>
  <c r="Q20" i="25" s="1"/>
  <c r="Q21" i="25" s="1"/>
  <c r="Q22" i="25" s="1"/>
  <c r="Q23" i="25" s="1"/>
  <c r="Q24" i="25" s="1"/>
  <c r="Q25" i="25" s="1"/>
  <c r="Q26" i="25" s="1"/>
  <c r="Q27" i="25" s="1"/>
  <c r="Q28" i="25" s="1"/>
  <c r="Q29" i="25" s="1"/>
  <c r="Q30" i="25" s="1"/>
  <c r="Q31" i="25" s="1"/>
  <c r="Q32" i="25" s="1"/>
  <c r="Q33" i="25" s="1"/>
  <c r="Q34" i="25" s="1"/>
  <c r="Q35" i="25" s="1"/>
  <c r="Q36" i="25" s="1"/>
  <c r="Q37" i="25" s="1"/>
  <c r="Q38" i="25" s="1"/>
  <c r="Q39" i="25" s="1"/>
  <c r="Q40" i="25" s="1"/>
  <c r="Q41" i="25" s="1"/>
  <c r="Q42" i="25" s="1"/>
  <c r="Q43" i="25" s="1"/>
  <c r="Q44" i="25" s="1"/>
  <c r="Q45" i="25" s="1"/>
  <c r="Q46" i="25" s="1"/>
  <c r="Q47" i="25" s="1"/>
  <c r="Q48" i="25" s="1"/>
  <c r="Q49" i="25" s="1"/>
  <c r="Q50" i="25" s="1"/>
  <c r="Q51" i="25" s="1"/>
  <c r="Q52" i="25" s="1"/>
  <c r="Q53" i="25" s="1"/>
  <c r="Q54" i="25" s="1"/>
  <c r="Q55" i="25" s="1"/>
  <c r="Q56" i="25" s="1"/>
  <c r="Q57" i="25" s="1"/>
  <c r="Q58" i="25" s="1"/>
  <c r="Q59" i="25" s="1"/>
  <c r="Q60" i="25" s="1"/>
  <c r="Q61" i="25" s="1"/>
  <c r="Q62" i="25" s="1"/>
  <c r="Q63" i="25" s="1"/>
  <c r="Q64" i="25" s="1"/>
  <c r="Q65" i="25" s="1"/>
  <c r="Q66" i="25" s="1"/>
  <c r="Q67" i="25" s="1"/>
  <c r="Q68" i="25" s="1"/>
  <c r="Q69" i="25" s="1"/>
  <c r="Q70" i="25" s="1"/>
  <c r="Q71" i="25" s="1"/>
  <c r="Q72" i="25" s="1"/>
  <c r="Q73" i="25" s="1"/>
  <c r="Q74" i="25" s="1"/>
  <c r="Q75" i="25" s="1"/>
  <c r="Q76" i="25" s="1"/>
  <c r="Q77" i="25" s="1"/>
  <c r="Q78" i="25" s="1"/>
  <c r="Q79" i="25" s="1"/>
  <c r="Q80" i="25" s="1"/>
  <c r="Q81" i="25" s="1"/>
  <c r="Q82" i="25" s="1"/>
  <c r="Q83" i="25" s="1"/>
  <c r="Q84" i="25" s="1"/>
  <c r="Q85" i="25" s="1"/>
  <c r="Q86" i="25" s="1"/>
  <c r="Q87" i="25" s="1"/>
  <c r="Q88" i="25" s="1"/>
  <c r="Q89" i="25" s="1"/>
  <c r="Q90" i="25" s="1"/>
  <c r="Q91" i="25" s="1"/>
  <c r="Q92" i="25" s="1"/>
  <c r="Q93" i="25" s="1"/>
  <c r="Q94" i="25" s="1"/>
  <c r="Q95" i="25" s="1"/>
  <c r="Q96" i="25" s="1"/>
  <c r="Q97" i="25" s="1"/>
  <c r="Q98" i="25" s="1"/>
  <c r="Q99" i="25" s="1"/>
  <c r="Q100" i="25" s="1"/>
  <c r="Q101" i="25" s="1"/>
  <c r="Q102" i="25" s="1"/>
  <c r="Q103" i="25" s="1"/>
  <c r="Q104" i="25" s="1"/>
  <c r="Q105" i="25" s="1"/>
  <c r="Q106" i="25" s="1"/>
  <c r="Q107" i="25" s="1"/>
  <c r="Q108" i="25" s="1"/>
  <c r="Q109" i="25" s="1"/>
  <c r="Q110" i="25" s="1"/>
  <c r="Q111" i="25" s="1"/>
  <c r="Q112" i="25" s="1"/>
  <c r="Q113" i="25" s="1"/>
  <c r="Q114" i="25" s="1"/>
  <c r="Q115" i="25" s="1"/>
  <c r="Q116" i="25" s="1"/>
  <c r="Q117" i="25" s="1"/>
  <c r="Q118" i="25" s="1"/>
  <c r="Q119" i="25" s="1"/>
  <c r="Q120" i="25" s="1"/>
  <c r="Q121" i="25" s="1"/>
  <c r="Q122" i="25" s="1"/>
  <c r="Q123" i="25" s="1"/>
  <c r="Q124" i="25" s="1"/>
  <c r="Q125" i="25" s="1"/>
  <c r="Q126" i="25" s="1"/>
  <c r="Q127" i="25" s="1"/>
  <c r="Q128" i="25" s="1"/>
  <c r="Q129" i="25" s="1"/>
  <c r="Q130" i="25" s="1"/>
  <c r="Q131" i="25" s="1"/>
  <c r="Q132" i="25" s="1"/>
  <c r="Q133" i="25" s="1"/>
  <c r="Q134" i="25" s="1"/>
  <c r="Q135" i="25" s="1"/>
  <c r="Q136" i="25" s="1"/>
  <c r="Q137" i="25" s="1"/>
  <c r="Q138" i="25" s="1"/>
  <c r="Q139" i="25" s="1"/>
  <c r="Q140" i="25" s="1"/>
  <c r="Q141" i="25" s="1"/>
  <c r="Q142" i="25" s="1"/>
  <c r="Q143" i="25" s="1"/>
  <c r="Q144" i="25" s="1"/>
  <c r="Q145" i="25" s="1"/>
  <c r="Q146" i="25" s="1"/>
  <c r="Q147" i="25" s="1"/>
  <c r="Q148" i="25" s="1"/>
  <c r="Q149" i="25" s="1"/>
  <c r="Q150" i="25" s="1"/>
  <c r="Q151" i="25" s="1"/>
  <c r="Q152" i="25" s="1"/>
  <c r="Q153" i="25" s="1"/>
  <c r="Q154" i="25" s="1"/>
  <c r="Q155" i="25" s="1"/>
  <c r="Q156" i="25" s="1"/>
  <c r="Q157" i="25" s="1"/>
  <c r="Q158" i="25" s="1"/>
  <c r="Q159" i="25" s="1"/>
  <c r="Q160" i="25" s="1"/>
  <c r="Q161" i="25" s="1"/>
  <c r="Q162" i="25" s="1"/>
  <c r="Q163" i="25" s="1"/>
  <c r="Q164" i="25" s="1"/>
  <c r="Q165" i="25" s="1"/>
  <c r="Q166" i="25" s="1"/>
  <c r="Q167" i="25" s="1"/>
  <c r="Q168" i="25" s="1"/>
  <c r="Q169" i="25" s="1"/>
  <c r="Q170" i="25" s="1"/>
  <c r="Q171" i="25" s="1"/>
  <c r="Q172" i="25" s="1"/>
  <c r="Q173" i="25" s="1"/>
  <c r="Q174" i="25" s="1"/>
  <c r="Q175" i="25" s="1"/>
  <c r="Q176" i="25" s="1"/>
  <c r="Q177" i="25" s="1"/>
  <c r="Q178" i="25" s="1"/>
  <c r="Q179" i="25" s="1"/>
  <c r="Q180" i="25" s="1"/>
  <c r="Q181" i="25" s="1"/>
  <c r="Q182" i="25" s="1"/>
  <c r="Q183" i="25" s="1"/>
  <c r="Q184" i="25" s="1"/>
  <c r="Q185" i="25" s="1"/>
  <c r="Q186" i="25" s="1"/>
  <c r="Q187" i="25" s="1"/>
  <c r="Q188" i="25" s="1"/>
  <c r="Q189" i="25" s="1"/>
  <c r="Q190" i="25" s="1"/>
  <c r="Q191" i="25" s="1"/>
  <c r="Q192" i="25" s="1"/>
  <c r="Q193" i="25" s="1"/>
  <c r="Q194" i="25" s="1"/>
  <c r="Q195" i="25" s="1"/>
  <c r="Q196" i="25" s="1"/>
  <c r="Q197" i="25" s="1"/>
  <c r="Q198" i="25" s="1"/>
  <c r="Q199" i="25" s="1"/>
  <c r="Q200" i="25" s="1"/>
  <c r="Q201" i="25" s="1"/>
  <c r="Q202" i="25" s="1"/>
  <c r="Q203" i="25" s="1"/>
  <c r="Q204" i="25" s="1"/>
  <c r="Q205" i="25" s="1"/>
  <c r="Q206" i="25" s="1"/>
  <c r="Q207" i="25" s="1"/>
  <c r="Q208" i="25" s="1"/>
  <c r="Q209" i="25" s="1"/>
  <c r="Q210" i="25" s="1"/>
  <c r="N6" i="25"/>
  <c r="M7" i="25" s="1"/>
  <c r="N7" i="25" s="1"/>
  <c r="M8" i="25" s="1"/>
  <c r="N8" i="25" s="1"/>
  <c r="M9" i="25" s="1"/>
  <c r="N9" i="25" s="1"/>
  <c r="M10" i="25" s="1"/>
  <c r="N10" i="25" s="1"/>
  <c r="M11" i="25" s="1"/>
  <c r="N11" i="25" s="1"/>
  <c r="M12" i="25" s="1"/>
  <c r="N12" i="25" s="1"/>
  <c r="M13" i="25" s="1"/>
  <c r="N13" i="25" s="1"/>
  <c r="M14" i="25" s="1"/>
  <c r="N14" i="25" s="1"/>
  <c r="M15" i="25" s="1"/>
  <c r="N15" i="25" s="1"/>
  <c r="M16" i="25" s="1"/>
  <c r="N16" i="25" s="1"/>
  <c r="M17" i="25" s="1"/>
  <c r="N17" i="25" s="1"/>
  <c r="M18" i="25" s="1"/>
  <c r="N18" i="25" s="1"/>
  <c r="M19" i="25" s="1"/>
  <c r="N19" i="25" s="1"/>
  <c r="M20" i="25" s="1"/>
  <c r="N20" i="25" s="1"/>
  <c r="M21" i="25" s="1"/>
  <c r="N21" i="25" s="1"/>
  <c r="M22" i="25" s="1"/>
  <c r="N22" i="25" s="1"/>
  <c r="M23" i="25" s="1"/>
  <c r="N23" i="25" s="1"/>
  <c r="M24" i="25" s="1"/>
  <c r="N24" i="25" s="1"/>
  <c r="M25" i="25" s="1"/>
  <c r="N25" i="25" s="1"/>
  <c r="M26" i="25" s="1"/>
  <c r="N26" i="25" s="1"/>
  <c r="M27" i="25" s="1"/>
  <c r="N27" i="25" s="1"/>
  <c r="M28" i="25" s="1"/>
  <c r="N28" i="25" s="1"/>
  <c r="M29" i="25" s="1"/>
  <c r="N29" i="25" s="1"/>
  <c r="M30" i="25" s="1"/>
  <c r="N30" i="25" s="1"/>
  <c r="M31" i="25" s="1"/>
  <c r="N31" i="25" s="1"/>
  <c r="M32" i="25" s="1"/>
  <c r="N32" i="25" s="1"/>
  <c r="M33" i="25" s="1"/>
  <c r="N33" i="25" s="1"/>
  <c r="M34" i="25" s="1"/>
  <c r="N34" i="25" s="1"/>
  <c r="M35" i="25" s="1"/>
  <c r="N35" i="25" s="1"/>
  <c r="M36" i="25" s="1"/>
  <c r="N36" i="25" s="1"/>
  <c r="M37" i="25" s="1"/>
  <c r="N37" i="25" s="1"/>
  <c r="M38" i="25" s="1"/>
  <c r="N38" i="25" s="1"/>
  <c r="M39" i="25" s="1"/>
  <c r="N39" i="25" s="1"/>
  <c r="M40" i="25" s="1"/>
  <c r="N40" i="25" s="1"/>
  <c r="M41" i="25" s="1"/>
  <c r="N41" i="25" s="1"/>
  <c r="M42" i="25" s="1"/>
  <c r="N42" i="25" s="1"/>
  <c r="M43" i="25" s="1"/>
  <c r="N43" i="25" s="1"/>
  <c r="M44" i="25" s="1"/>
  <c r="N44" i="25" s="1"/>
  <c r="M45" i="25" s="1"/>
  <c r="N45" i="25" s="1"/>
  <c r="M46" i="25" s="1"/>
  <c r="N46" i="25" s="1"/>
  <c r="M47" i="25" s="1"/>
  <c r="N47" i="25" s="1"/>
  <c r="M48" i="25" s="1"/>
  <c r="N48" i="25" s="1"/>
  <c r="M49" i="25" s="1"/>
  <c r="N49" i="25" s="1"/>
  <c r="M50" i="25" s="1"/>
  <c r="N50" i="25" s="1"/>
  <c r="M51" i="25" s="1"/>
  <c r="N51" i="25" s="1"/>
  <c r="M52" i="25" s="1"/>
  <c r="N52" i="25" s="1"/>
  <c r="M53" i="25" s="1"/>
  <c r="N53" i="25" s="1"/>
  <c r="M54" i="25" s="1"/>
  <c r="N54" i="25" s="1"/>
  <c r="M55" i="25" s="1"/>
  <c r="N55" i="25" s="1"/>
  <c r="M56" i="25" s="1"/>
  <c r="N56" i="25" s="1"/>
  <c r="M57" i="25" s="1"/>
  <c r="N57" i="25" s="1"/>
  <c r="M58" i="25" s="1"/>
  <c r="N58" i="25" s="1"/>
  <c r="M59" i="25" s="1"/>
  <c r="N59" i="25" s="1"/>
  <c r="M60" i="25" s="1"/>
  <c r="N60" i="25" s="1"/>
  <c r="M61" i="25" s="1"/>
  <c r="N61" i="25" s="1"/>
  <c r="M62" i="25" s="1"/>
  <c r="N62" i="25" s="1"/>
  <c r="M63" i="25" s="1"/>
  <c r="N63" i="25" s="1"/>
  <c r="M64" i="25" s="1"/>
  <c r="N64" i="25" s="1"/>
  <c r="M65" i="25" s="1"/>
  <c r="N65" i="25" s="1"/>
  <c r="M66" i="25" s="1"/>
  <c r="N66" i="25" s="1"/>
  <c r="M67" i="25" s="1"/>
  <c r="N67" i="25" s="1"/>
  <c r="M68" i="25" s="1"/>
  <c r="N68" i="25" s="1"/>
  <c r="M69" i="25" s="1"/>
  <c r="N69" i="25" s="1"/>
  <c r="M70" i="25" s="1"/>
  <c r="N70" i="25" s="1"/>
  <c r="M71" i="25" s="1"/>
  <c r="N71" i="25" s="1"/>
  <c r="M72" i="25" s="1"/>
  <c r="N72" i="25" s="1"/>
  <c r="M73" i="25" s="1"/>
  <c r="N73" i="25" s="1"/>
  <c r="M74" i="25" s="1"/>
  <c r="N74" i="25" s="1"/>
  <c r="M75" i="25" s="1"/>
  <c r="N75" i="25" s="1"/>
  <c r="M76" i="25" s="1"/>
  <c r="N76" i="25" s="1"/>
  <c r="M77" i="25" s="1"/>
  <c r="N77" i="25" s="1"/>
  <c r="M78" i="25" s="1"/>
  <c r="N78" i="25" s="1"/>
  <c r="M79" i="25" s="1"/>
  <c r="N79" i="25" s="1"/>
  <c r="M80" i="25" s="1"/>
  <c r="N80" i="25" s="1"/>
  <c r="M81" i="25" s="1"/>
  <c r="N81" i="25" s="1"/>
  <c r="M82" i="25" s="1"/>
  <c r="N82" i="25" s="1"/>
  <c r="M83" i="25" s="1"/>
  <c r="N83" i="25" s="1"/>
  <c r="M84" i="25" s="1"/>
  <c r="N84" i="25" s="1"/>
  <c r="M85" i="25" s="1"/>
  <c r="N85" i="25" s="1"/>
  <c r="M86" i="25" s="1"/>
  <c r="N86" i="25" s="1"/>
  <c r="M87" i="25" s="1"/>
  <c r="N87" i="25" s="1"/>
  <c r="M88" i="25" s="1"/>
  <c r="N88" i="25" s="1"/>
  <c r="M89" i="25" s="1"/>
  <c r="N89" i="25" s="1"/>
  <c r="M90" i="25" s="1"/>
  <c r="N90" i="25" s="1"/>
  <c r="M91" i="25" s="1"/>
  <c r="N91" i="25" s="1"/>
  <c r="M92" i="25" s="1"/>
  <c r="N92" i="25" s="1"/>
  <c r="M93" i="25" s="1"/>
  <c r="N93" i="25" s="1"/>
  <c r="M94" i="25" s="1"/>
  <c r="N94" i="25" s="1"/>
  <c r="M95" i="25" s="1"/>
  <c r="N95" i="25" s="1"/>
  <c r="M96" i="25" s="1"/>
  <c r="N96" i="25" s="1"/>
  <c r="M97" i="25" s="1"/>
  <c r="N97" i="25" s="1"/>
  <c r="M98" i="25" s="1"/>
  <c r="N98" i="25" s="1"/>
  <c r="M99" i="25" s="1"/>
  <c r="N99" i="25" s="1"/>
  <c r="M100" i="25" s="1"/>
  <c r="N100" i="25" s="1"/>
  <c r="M101" i="25" s="1"/>
  <c r="N101" i="25" s="1"/>
  <c r="M102" i="25" s="1"/>
  <c r="N102" i="25" s="1"/>
  <c r="M103" i="25" s="1"/>
  <c r="N103" i="25" s="1"/>
  <c r="M104" i="25" s="1"/>
  <c r="N104" i="25" s="1"/>
  <c r="M105" i="25" s="1"/>
  <c r="N105" i="25" s="1"/>
  <c r="M106" i="25" s="1"/>
  <c r="N106" i="25" s="1"/>
  <c r="M107" i="25" s="1"/>
  <c r="N107" i="25" s="1"/>
  <c r="M108" i="25" s="1"/>
  <c r="N108" i="25" s="1"/>
  <c r="M109" i="25" s="1"/>
  <c r="N109" i="25" s="1"/>
  <c r="M110" i="25" s="1"/>
  <c r="N110" i="25" s="1"/>
  <c r="M111" i="25" s="1"/>
  <c r="N111" i="25" s="1"/>
  <c r="M112" i="25" s="1"/>
  <c r="N112" i="25" s="1"/>
  <c r="M113" i="25" s="1"/>
  <c r="N113" i="25" s="1"/>
  <c r="M114" i="25" s="1"/>
  <c r="N114" i="25" s="1"/>
  <c r="M115" i="25" s="1"/>
  <c r="N115" i="25" s="1"/>
  <c r="M116" i="25" s="1"/>
  <c r="N116" i="25" s="1"/>
  <c r="M117" i="25" s="1"/>
  <c r="N117" i="25" s="1"/>
  <c r="M118" i="25" s="1"/>
  <c r="N118" i="25" s="1"/>
  <c r="M119" i="25" s="1"/>
  <c r="N119" i="25" s="1"/>
  <c r="M120" i="25" s="1"/>
  <c r="N120" i="25" s="1"/>
  <c r="M121" i="25" s="1"/>
  <c r="N121" i="25" s="1"/>
  <c r="M122" i="25" s="1"/>
  <c r="N122" i="25" s="1"/>
  <c r="M123" i="25" s="1"/>
  <c r="N123" i="25" s="1"/>
  <c r="M124" i="25" s="1"/>
  <c r="N124" i="25" s="1"/>
  <c r="M125" i="25" s="1"/>
  <c r="N125" i="25" s="1"/>
  <c r="M126" i="25" s="1"/>
  <c r="N126" i="25" s="1"/>
  <c r="M127" i="25" s="1"/>
  <c r="N127" i="25" s="1"/>
  <c r="M128" i="25" s="1"/>
  <c r="N128" i="25" s="1"/>
  <c r="M129" i="25" s="1"/>
  <c r="N129" i="25" s="1"/>
  <c r="M130" i="25" s="1"/>
  <c r="N130" i="25" s="1"/>
  <c r="M131" i="25" s="1"/>
  <c r="N131" i="25" s="1"/>
  <c r="M132" i="25" s="1"/>
  <c r="N132" i="25" s="1"/>
  <c r="M133" i="25" s="1"/>
  <c r="N133" i="25" s="1"/>
  <c r="M134" i="25" s="1"/>
  <c r="N134" i="25" s="1"/>
  <c r="M135" i="25" s="1"/>
  <c r="N135" i="25" s="1"/>
  <c r="M136" i="25" s="1"/>
  <c r="N136" i="25" s="1"/>
  <c r="M137" i="25" s="1"/>
  <c r="N137" i="25" s="1"/>
  <c r="M138" i="25" s="1"/>
  <c r="N138" i="25" s="1"/>
  <c r="M139" i="25" s="1"/>
  <c r="N139" i="25" s="1"/>
  <c r="M140" i="25" s="1"/>
  <c r="N140" i="25" s="1"/>
  <c r="M141" i="25" s="1"/>
  <c r="N141" i="25" s="1"/>
  <c r="M142" i="25" s="1"/>
  <c r="N142" i="25" s="1"/>
  <c r="M143" i="25" s="1"/>
  <c r="N143" i="25" s="1"/>
  <c r="M144" i="25" s="1"/>
  <c r="N144" i="25" s="1"/>
  <c r="M145" i="25" s="1"/>
  <c r="N145" i="25" s="1"/>
  <c r="M146" i="25" s="1"/>
  <c r="N146" i="25" s="1"/>
  <c r="M147" i="25" s="1"/>
  <c r="N147" i="25" s="1"/>
  <c r="M148" i="25" s="1"/>
  <c r="N148" i="25" s="1"/>
  <c r="M149" i="25" s="1"/>
  <c r="N149" i="25" s="1"/>
  <c r="M150" i="25" s="1"/>
  <c r="N150" i="25" s="1"/>
  <c r="M151" i="25" s="1"/>
  <c r="N151" i="25" s="1"/>
  <c r="M152" i="25" s="1"/>
  <c r="N152" i="25" s="1"/>
  <c r="M153" i="25" s="1"/>
  <c r="N153" i="25" s="1"/>
  <c r="M154" i="25" s="1"/>
  <c r="N154" i="25" s="1"/>
  <c r="M155" i="25" s="1"/>
  <c r="N155" i="25" s="1"/>
  <c r="M156" i="25" s="1"/>
  <c r="N156" i="25" s="1"/>
  <c r="M157" i="25" s="1"/>
  <c r="N157" i="25" s="1"/>
  <c r="M158" i="25" s="1"/>
  <c r="N158" i="25" s="1"/>
  <c r="M159" i="25" s="1"/>
  <c r="N159" i="25" s="1"/>
  <c r="M160" i="25" s="1"/>
  <c r="N160" i="25" s="1"/>
  <c r="M161" i="25" s="1"/>
  <c r="N161" i="25" s="1"/>
  <c r="M162" i="25" s="1"/>
  <c r="N162" i="25" s="1"/>
  <c r="M163" i="25" s="1"/>
  <c r="N163" i="25" s="1"/>
  <c r="M164" i="25" s="1"/>
  <c r="N164" i="25" s="1"/>
  <c r="M165" i="25" s="1"/>
  <c r="N165" i="25" s="1"/>
  <c r="M166" i="25" s="1"/>
  <c r="N166" i="25" s="1"/>
  <c r="M167" i="25" s="1"/>
  <c r="N167" i="25" s="1"/>
  <c r="M168" i="25" s="1"/>
  <c r="N168" i="25" s="1"/>
  <c r="M169" i="25" s="1"/>
  <c r="N169" i="25" s="1"/>
  <c r="M170" i="25" s="1"/>
  <c r="N170" i="25" s="1"/>
  <c r="M171" i="25" s="1"/>
  <c r="N171" i="25" s="1"/>
  <c r="M172" i="25" s="1"/>
  <c r="N172" i="25" s="1"/>
  <c r="M173" i="25" s="1"/>
  <c r="N173" i="25" s="1"/>
  <c r="M174" i="25" s="1"/>
  <c r="N174" i="25" s="1"/>
  <c r="M175" i="25" s="1"/>
  <c r="N175" i="25" s="1"/>
  <c r="M176" i="25" s="1"/>
  <c r="N176" i="25" s="1"/>
  <c r="M177" i="25" s="1"/>
  <c r="N177" i="25" s="1"/>
  <c r="M178" i="25" s="1"/>
  <c r="N178" i="25" s="1"/>
  <c r="M179" i="25" s="1"/>
  <c r="N179" i="25" s="1"/>
  <c r="M180" i="25" s="1"/>
  <c r="N180" i="25" s="1"/>
  <c r="M181" i="25" s="1"/>
  <c r="N181" i="25" s="1"/>
  <c r="M182" i="25" s="1"/>
  <c r="N182" i="25" s="1"/>
  <c r="M183" i="25" s="1"/>
  <c r="N183" i="25" s="1"/>
  <c r="M184" i="25" s="1"/>
  <c r="N184" i="25" s="1"/>
  <c r="M185" i="25" s="1"/>
  <c r="N185" i="25" s="1"/>
  <c r="M186" i="25" s="1"/>
  <c r="N186" i="25" s="1"/>
  <c r="M187" i="25" s="1"/>
  <c r="N187" i="25" s="1"/>
  <c r="M188" i="25" s="1"/>
  <c r="N188" i="25" s="1"/>
  <c r="M189" i="25" s="1"/>
  <c r="N189" i="25" s="1"/>
  <c r="M190" i="25" s="1"/>
  <c r="N190" i="25" s="1"/>
  <c r="M191" i="25" s="1"/>
  <c r="N191" i="25" s="1"/>
  <c r="M192" i="25" s="1"/>
  <c r="N192" i="25" s="1"/>
  <c r="M193" i="25" s="1"/>
  <c r="N193" i="25" s="1"/>
  <c r="M194" i="25" s="1"/>
  <c r="N194" i="25" s="1"/>
  <c r="M195" i="25" s="1"/>
  <c r="N195" i="25" s="1"/>
  <c r="M196" i="25" s="1"/>
  <c r="N196" i="25" s="1"/>
  <c r="M197" i="25" s="1"/>
  <c r="N197" i="25" s="1"/>
  <c r="M198" i="25" s="1"/>
  <c r="N198" i="25" s="1"/>
  <c r="M199" i="25" s="1"/>
  <c r="N199" i="25" s="1"/>
  <c r="M200" i="25" s="1"/>
  <c r="N200" i="25" s="1"/>
  <c r="M201" i="25" s="1"/>
  <c r="N201" i="25" s="1"/>
  <c r="M202" i="25" s="1"/>
  <c r="N202" i="25" s="1"/>
  <c r="M203" i="25" s="1"/>
  <c r="N203" i="25" s="1"/>
  <c r="M204" i="25" s="1"/>
  <c r="N204" i="25" s="1"/>
  <c r="M205" i="25" s="1"/>
  <c r="N205" i="25" s="1"/>
  <c r="M206" i="25" s="1"/>
  <c r="N206" i="25" s="1"/>
  <c r="M207" i="25" s="1"/>
  <c r="N207" i="25" s="1"/>
  <c r="M208" i="25" s="1"/>
  <c r="N208" i="25" s="1"/>
  <c r="M209" i="25" s="1"/>
  <c r="N209" i="25" s="1"/>
  <c r="M210" i="25" s="1"/>
  <c r="N210" i="25" s="1"/>
  <c r="E18" i="1"/>
  <c r="E19" i="1"/>
  <c r="E20" i="1"/>
  <c r="E21" i="1"/>
  <c r="E22" i="1"/>
  <c r="E23" i="1"/>
  <c r="E24" i="1"/>
  <c r="E25" i="1"/>
  <c r="E26" i="1"/>
  <c r="E27" i="1"/>
  <c r="E28" i="1"/>
  <c r="E29" i="1"/>
  <c r="F13" i="27" l="1"/>
  <c r="E7" i="27"/>
  <c r="F74" i="27"/>
  <c r="F147" i="27"/>
  <c r="F86" i="27"/>
  <c r="F219" i="27"/>
  <c r="E227" i="27"/>
  <c r="E75" i="27"/>
  <c r="G75" i="27" s="1"/>
  <c r="F182" i="27"/>
  <c r="G182" i="27" s="1"/>
  <c r="F54" i="27"/>
  <c r="G54" i="27" s="1"/>
  <c r="F130" i="27"/>
  <c r="F26" i="27"/>
  <c r="E247" i="27"/>
  <c r="E55" i="27"/>
  <c r="G55" i="27" s="1"/>
  <c r="F170" i="27"/>
  <c r="F286" i="27"/>
  <c r="G286" i="27" s="1"/>
  <c r="F9" i="27"/>
  <c r="F50" i="27"/>
  <c r="G50" i="27" s="1"/>
  <c r="F83" i="27"/>
  <c r="G83" i="27" s="1"/>
  <c r="F71" i="27"/>
  <c r="G71" i="27" s="1"/>
  <c r="F215" i="27"/>
  <c r="G215" i="27" s="1"/>
  <c r="E251" i="27"/>
  <c r="G251" i="27" s="1"/>
  <c r="F318" i="27"/>
  <c r="E414" i="27"/>
  <c r="G414" i="27" s="1"/>
  <c r="F51" i="27"/>
  <c r="G51" i="27" s="1"/>
  <c r="F99" i="27"/>
  <c r="G99" i="27" s="1"/>
  <c r="E107" i="27"/>
  <c r="G107" i="27" s="1"/>
  <c r="F150" i="27"/>
  <c r="G150" i="27" s="1"/>
  <c r="F195" i="27"/>
  <c r="G195" i="27" s="1"/>
  <c r="F210" i="27"/>
  <c r="G210" i="27" s="1"/>
  <c r="E283" i="27"/>
  <c r="E305" i="27"/>
  <c r="G305" i="27" s="1"/>
  <c r="F18" i="27"/>
  <c r="G18" i="27" s="1"/>
  <c r="F46" i="27"/>
  <c r="G46" i="27" s="1"/>
  <c r="E123" i="27"/>
  <c r="G123" i="27" s="1"/>
  <c r="E211" i="27"/>
  <c r="G211" i="27" s="1"/>
  <c r="E239" i="27"/>
  <c r="G239" i="27" s="1"/>
  <c r="F334" i="27"/>
  <c r="E421" i="27"/>
  <c r="G421" i="27" s="1"/>
  <c r="E369" i="27"/>
  <c r="G369" i="27" s="1"/>
  <c r="F6" i="27"/>
  <c r="G6" i="27" s="1"/>
  <c r="F11" i="27"/>
  <c r="G11" i="27" s="1"/>
  <c r="F17" i="27"/>
  <c r="G17" i="27" s="1"/>
  <c r="F63" i="27"/>
  <c r="G63" i="27" s="1"/>
  <c r="F94" i="27"/>
  <c r="G94" i="27" s="1"/>
  <c r="F114" i="27"/>
  <c r="G114" i="27" s="1"/>
  <c r="F135" i="27"/>
  <c r="G135" i="27" s="1"/>
  <c r="F235" i="27"/>
  <c r="G235" i="27" s="1"/>
  <c r="E278" i="27"/>
  <c r="G278" i="27" s="1"/>
  <c r="E306" i="27"/>
  <c r="G306" i="27" s="1"/>
  <c r="F358" i="27"/>
  <c r="G358" i="27" s="1"/>
  <c r="E67" i="27"/>
  <c r="G67" i="27" s="1"/>
  <c r="E79" i="27"/>
  <c r="G79" i="27" s="1"/>
  <c r="F91" i="27"/>
  <c r="G91" i="27" s="1"/>
  <c r="F111" i="27"/>
  <c r="G111" i="27" s="1"/>
  <c r="F190" i="27"/>
  <c r="G190" i="27" s="1"/>
  <c r="F238" i="27"/>
  <c r="G238" i="27" s="1"/>
  <c r="E267" i="27"/>
  <c r="G267" i="27" s="1"/>
  <c r="F142" i="27"/>
  <c r="G142" i="27" s="1"/>
  <c r="F155" i="27"/>
  <c r="G155" i="27" s="1"/>
  <c r="E163" i="27"/>
  <c r="G163" i="27" s="1"/>
  <c r="F175" i="27"/>
  <c r="G175" i="27" s="1"/>
  <c r="F214" i="27"/>
  <c r="G214" i="27" s="1"/>
  <c r="E386" i="27"/>
  <c r="G386" i="27" s="1"/>
  <c r="E393" i="27"/>
  <c r="G393" i="27" s="1"/>
  <c r="E446" i="27"/>
  <c r="G446" i="27" s="1"/>
  <c r="F470" i="27"/>
  <c r="G470" i="27" s="1"/>
  <c r="F127" i="27"/>
  <c r="G127" i="27" s="1"/>
  <c r="F139" i="27"/>
  <c r="G139" i="27" s="1"/>
  <c r="E179" i="27"/>
  <c r="G179" i="27" s="1"/>
  <c r="F191" i="27"/>
  <c r="G191" i="27" s="1"/>
  <c r="F122" i="27"/>
  <c r="G122" i="27" s="1"/>
  <c r="F134" i="27"/>
  <c r="G134" i="27" s="1"/>
  <c r="E167" i="27"/>
  <c r="G167" i="27" s="1"/>
  <c r="F198" i="27"/>
  <c r="G198" i="27" s="1"/>
  <c r="F231" i="27"/>
  <c r="G231" i="27" s="1"/>
  <c r="E244" i="27"/>
  <c r="G244" i="27" s="1"/>
  <c r="F23" i="27"/>
  <c r="G23" i="27" s="1"/>
  <c r="F39" i="27"/>
  <c r="G39" i="27" s="1"/>
  <c r="F62" i="27"/>
  <c r="G62" i="27" s="1"/>
  <c r="F90" i="27"/>
  <c r="G90" i="27" s="1"/>
  <c r="F95" i="27"/>
  <c r="G95" i="27" s="1"/>
  <c r="E119" i="27"/>
  <c r="G119" i="27" s="1"/>
  <c r="F146" i="27"/>
  <c r="G146" i="27" s="1"/>
  <c r="F151" i="27"/>
  <c r="G151" i="27" s="1"/>
  <c r="E187" i="27"/>
  <c r="G187" i="27" s="1"/>
  <c r="F203" i="27"/>
  <c r="G203" i="27" s="1"/>
  <c r="E273" i="27"/>
  <c r="G273" i="27" s="1"/>
  <c r="E329" i="27"/>
  <c r="G329" i="27" s="1"/>
  <c r="F398" i="27"/>
  <c r="G398" i="27" s="1"/>
  <c r="E426" i="27"/>
  <c r="G426" i="27" s="1"/>
  <c r="E478" i="27"/>
  <c r="G478" i="27" s="1"/>
  <c r="F434" i="27"/>
  <c r="G434" i="27" s="1"/>
  <c r="E15" i="27"/>
  <c r="G15" i="27" s="1"/>
  <c r="F19" i="27"/>
  <c r="G19" i="27" s="1"/>
  <c r="F25" i="27"/>
  <c r="G25" i="27" s="1"/>
  <c r="F30" i="27"/>
  <c r="G30" i="27" s="1"/>
  <c r="F35" i="27"/>
  <c r="G35" i="27" s="1"/>
  <c r="F47" i="27"/>
  <c r="G47" i="27" s="1"/>
  <c r="E59" i="27"/>
  <c r="G59" i="27" s="1"/>
  <c r="F70" i="27"/>
  <c r="G70" i="27" s="1"/>
  <c r="E87" i="27"/>
  <c r="G87" i="27" s="1"/>
  <c r="F103" i="27"/>
  <c r="G103" i="27" s="1"/>
  <c r="F126" i="27"/>
  <c r="G126" i="27" s="1"/>
  <c r="F131" i="27"/>
  <c r="G131" i="27" s="1"/>
  <c r="E143" i="27"/>
  <c r="G143" i="27" s="1"/>
  <c r="F159" i="27"/>
  <c r="G159" i="27" s="1"/>
  <c r="F194" i="27"/>
  <c r="G194" i="27" s="1"/>
  <c r="F199" i="27"/>
  <c r="G199" i="27" s="1"/>
  <c r="F223" i="27"/>
  <c r="G223" i="27" s="1"/>
  <c r="E282" i="27"/>
  <c r="G282" i="27" s="1"/>
  <c r="E346" i="27"/>
  <c r="G346" i="27" s="1"/>
  <c r="E353" i="27"/>
  <c r="G353" i="27" s="1"/>
  <c r="E374" i="27"/>
  <c r="G374" i="27" s="1"/>
  <c r="E381" i="27"/>
  <c r="G381" i="27" s="1"/>
  <c r="E458" i="27"/>
  <c r="G458" i="27" s="1"/>
  <c r="E31" i="27"/>
  <c r="G31" i="27" s="1"/>
  <c r="E43" i="27"/>
  <c r="G43" i="27" s="1"/>
  <c r="F82" i="27"/>
  <c r="G82" i="27" s="1"/>
  <c r="F98" i="27"/>
  <c r="G98" i="27" s="1"/>
  <c r="F110" i="27"/>
  <c r="G110" i="27" s="1"/>
  <c r="F115" i="27"/>
  <c r="G115" i="27" s="1"/>
  <c r="F154" i="27"/>
  <c r="G154" i="27" s="1"/>
  <c r="F166" i="27"/>
  <c r="G166" i="27" s="1"/>
  <c r="F171" i="27"/>
  <c r="F183" i="27"/>
  <c r="G183" i="27" s="1"/>
  <c r="E207" i="27"/>
  <c r="G207" i="27" s="1"/>
  <c r="E243" i="27"/>
  <c r="G243" i="27" s="1"/>
  <c r="F262" i="27"/>
  <c r="G262" i="27" s="1"/>
  <c r="E409" i="27"/>
  <c r="G409" i="27" s="1"/>
  <c r="F402" i="27"/>
  <c r="G402" i="27" s="1"/>
  <c r="E16" i="27"/>
  <c r="G16" i="27" s="1"/>
  <c r="E80" i="27"/>
  <c r="G80" i="27" s="1"/>
  <c r="E96" i="27"/>
  <c r="G96" i="27" s="1"/>
  <c r="E136" i="27"/>
  <c r="G136" i="27" s="1"/>
  <c r="E144" i="27"/>
  <c r="G144" i="27" s="1"/>
  <c r="E156" i="27"/>
  <c r="G156" i="27" s="1"/>
  <c r="E172" i="27"/>
  <c r="G172" i="27" s="1"/>
  <c r="E184" i="27"/>
  <c r="G184" i="27" s="1"/>
  <c r="E196" i="27"/>
  <c r="G196" i="27" s="1"/>
  <c r="E200" i="27"/>
  <c r="G200" i="27" s="1"/>
  <c r="E208" i="27"/>
  <c r="G208" i="27" s="1"/>
  <c r="E220" i="27"/>
  <c r="G220" i="27" s="1"/>
  <c r="E224" i="27"/>
  <c r="G224" i="27" s="1"/>
  <c r="E228" i="27"/>
  <c r="G228" i="27" s="1"/>
  <c r="E236" i="27"/>
  <c r="G236" i="27" s="1"/>
  <c r="F248" i="27"/>
  <c r="G248" i="27" s="1"/>
  <c r="E253" i="27"/>
  <c r="G253" i="27" s="1"/>
  <c r="F258" i="27"/>
  <c r="G258" i="27" s="1"/>
  <c r="E274" i="27"/>
  <c r="G274" i="27" s="1"/>
  <c r="E279" i="27"/>
  <c r="G279" i="27" s="1"/>
  <c r="E289" i="27"/>
  <c r="G289" i="27" s="1"/>
  <c r="F294" i="27"/>
  <c r="G294" i="27" s="1"/>
  <c r="F330" i="27"/>
  <c r="G330" i="27" s="1"/>
  <c r="F342" i="27"/>
  <c r="G342" i="27" s="1"/>
  <c r="E365" i="27"/>
  <c r="G365" i="27" s="1"/>
  <c r="E370" i="27"/>
  <c r="G370" i="27" s="1"/>
  <c r="F410" i="27"/>
  <c r="G410" i="27" s="1"/>
  <c r="E422" i="27"/>
  <c r="G422" i="27" s="1"/>
  <c r="E442" i="27"/>
  <c r="G442" i="27" s="1"/>
  <c r="F454" i="27"/>
  <c r="G454" i="27" s="1"/>
  <c r="F466" i="27"/>
  <c r="G466" i="27" s="1"/>
  <c r="F486" i="27"/>
  <c r="G486" i="27" s="1"/>
  <c r="E493" i="27"/>
  <c r="G493" i="27" s="1"/>
  <c r="F12" i="27"/>
  <c r="G12" i="27" s="1"/>
  <c r="F20" i="27"/>
  <c r="G20" i="27" s="1"/>
  <c r="F24" i="27"/>
  <c r="G24" i="27" s="1"/>
  <c r="F28" i="27"/>
  <c r="G28" i="27" s="1"/>
  <c r="F32" i="27"/>
  <c r="G32" i="27" s="1"/>
  <c r="F40" i="27"/>
  <c r="G40" i="27" s="1"/>
  <c r="F48" i="27"/>
  <c r="G48" i="27" s="1"/>
  <c r="F52" i="27"/>
  <c r="G52" i="27" s="1"/>
  <c r="F56" i="27"/>
  <c r="G56" i="27" s="1"/>
  <c r="F64" i="27"/>
  <c r="G64" i="27" s="1"/>
  <c r="F68" i="27"/>
  <c r="G68" i="27" s="1"/>
  <c r="F72" i="27"/>
  <c r="G72" i="27" s="1"/>
  <c r="F76" i="27"/>
  <c r="G76" i="27" s="1"/>
  <c r="F88" i="27"/>
  <c r="G88" i="27" s="1"/>
  <c r="F92" i="27"/>
  <c r="G92" i="27" s="1"/>
  <c r="F104" i="27"/>
  <c r="G104" i="27" s="1"/>
  <c r="F108" i="27"/>
  <c r="G108" i="27" s="1"/>
  <c r="F112" i="27"/>
  <c r="G112" i="27" s="1"/>
  <c r="F116" i="27"/>
  <c r="G116" i="27" s="1"/>
  <c r="F120" i="27"/>
  <c r="G120" i="27" s="1"/>
  <c r="F124" i="27"/>
  <c r="G124" i="27" s="1"/>
  <c r="F128" i="27"/>
  <c r="G128" i="27" s="1"/>
  <c r="F132" i="27"/>
  <c r="G132" i="27" s="1"/>
  <c r="F152" i="27"/>
  <c r="G152" i="27" s="1"/>
  <c r="F160" i="27"/>
  <c r="G160" i="27" s="1"/>
  <c r="F164" i="27"/>
  <c r="G164" i="27" s="1"/>
  <c r="F168" i="27"/>
  <c r="G168" i="27" s="1"/>
  <c r="F176" i="27"/>
  <c r="G176" i="27" s="1"/>
  <c r="F188" i="27"/>
  <c r="G188" i="27" s="1"/>
  <c r="F192" i="27"/>
  <c r="G192" i="27" s="1"/>
  <c r="F204" i="27"/>
  <c r="G204" i="27" s="1"/>
  <c r="F212" i="27"/>
  <c r="G212" i="27" s="1"/>
  <c r="F216" i="27"/>
  <c r="G216" i="27" s="1"/>
  <c r="F232" i="27"/>
  <c r="G232" i="27" s="1"/>
  <c r="F240" i="27"/>
  <c r="G240" i="27" s="1"/>
  <c r="E245" i="27"/>
  <c r="G245" i="27" s="1"/>
  <c r="E249" i="27"/>
  <c r="G249" i="27" s="1"/>
  <c r="E259" i="27"/>
  <c r="G259" i="27" s="1"/>
  <c r="E302" i="27"/>
  <c r="G302" i="27" s="1"/>
  <c r="E326" i="27"/>
  <c r="G326" i="27" s="1"/>
  <c r="E349" i="27"/>
  <c r="G349" i="27" s="1"/>
  <c r="F382" i="27"/>
  <c r="G382" i="27" s="1"/>
  <c r="E406" i="27"/>
  <c r="G406" i="27" s="1"/>
  <c r="E8" i="27"/>
  <c r="G8" i="27" s="1"/>
  <c r="E36" i="27"/>
  <c r="G36" i="27" s="1"/>
  <c r="E44" i="27"/>
  <c r="G44" i="27" s="1"/>
  <c r="E60" i="27"/>
  <c r="G60" i="27" s="1"/>
  <c r="E84" i="27"/>
  <c r="G84" i="27" s="1"/>
  <c r="E100" i="27"/>
  <c r="G100" i="27" s="1"/>
  <c r="E140" i="27"/>
  <c r="G140" i="27" s="1"/>
  <c r="E148" i="27"/>
  <c r="G148" i="27" s="1"/>
  <c r="E180" i="27"/>
  <c r="G180" i="27" s="1"/>
  <c r="E21" i="27"/>
  <c r="G21" i="27" s="1"/>
  <c r="E33" i="27"/>
  <c r="G33" i="27" s="1"/>
  <c r="E37" i="27"/>
  <c r="G37" i="27" s="1"/>
  <c r="E45" i="27"/>
  <c r="G45" i="27" s="1"/>
  <c r="E53" i="27"/>
  <c r="G53" i="27" s="1"/>
  <c r="E65" i="27"/>
  <c r="G65" i="27" s="1"/>
  <c r="E85" i="27"/>
  <c r="G85" i="27" s="1"/>
  <c r="E101" i="27"/>
  <c r="G101" i="27" s="1"/>
  <c r="E109" i="27"/>
  <c r="G109" i="27" s="1"/>
  <c r="E133" i="27"/>
  <c r="G133" i="27" s="1"/>
  <c r="E137" i="27"/>
  <c r="G137" i="27" s="1"/>
  <c r="E145" i="27"/>
  <c r="G145" i="27" s="1"/>
  <c r="E153" i="27"/>
  <c r="G153" i="27" s="1"/>
  <c r="E157" i="27"/>
  <c r="G157" i="27" s="1"/>
  <c r="E165" i="27"/>
  <c r="G165" i="27" s="1"/>
  <c r="E169" i="27"/>
  <c r="G169" i="27" s="1"/>
  <c r="E185" i="27"/>
  <c r="G185" i="27" s="1"/>
  <c r="E197" i="27"/>
  <c r="G197" i="27" s="1"/>
  <c r="E201" i="27"/>
  <c r="G201" i="27" s="1"/>
  <c r="E209" i="27"/>
  <c r="G209" i="27" s="1"/>
  <c r="E213" i="27"/>
  <c r="G213" i="27" s="1"/>
  <c r="E217" i="27"/>
  <c r="G217" i="27" s="1"/>
  <c r="E221" i="27"/>
  <c r="G221" i="27" s="1"/>
  <c r="E265" i="27"/>
  <c r="G265" i="27" s="1"/>
  <c r="E275" i="27"/>
  <c r="G275" i="27" s="1"/>
  <c r="E285" i="27"/>
  <c r="G285" i="27" s="1"/>
  <c r="E290" i="27"/>
  <c r="G290" i="27" s="1"/>
  <c r="F314" i="27"/>
  <c r="G314" i="27" s="1"/>
  <c r="E321" i="27"/>
  <c r="G321" i="27" s="1"/>
  <c r="E338" i="27"/>
  <c r="G338" i="27" s="1"/>
  <c r="F354" i="27"/>
  <c r="G354" i="27" s="1"/>
  <c r="E361" i="27"/>
  <c r="G361" i="27" s="1"/>
  <c r="E366" i="27"/>
  <c r="G366" i="27" s="1"/>
  <c r="F394" i="27"/>
  <c r="G394" i="27" s="1"/>
  <c r="E401" i="27"/>
  <c r="G401" i="27" s="1"/>
  <c r="F474" i="27"/>
  <c r="G474" i="27" s="1"/>
  <c r="E494" i="27"/>
  <c r="G494" i="27" s="1"/>
  <c r="F29" i="27"/>
  <c r="G29" i="27" s="1"/>
  <c r="F41" i="27"/>
  <c r="G41" i="27" s="1"/>
  <c r="F49" i="27"/>
  <c r="G49" i="27" s="1"/>
  <c r="F57" i="27"/>
  <c r="G57" i="27" s="1"/>
  <c r="F61" i="27"/>
  <c r="G61" i="27" s="1"/>
  <c r="F69" i="27"/>
  <c r="G69" i="27" s="1"/>
  <c r="F73" i="27"/>
  <c r="F77" i="27"/>
  <c r="G77" i="27" s="1"/>
  <c r="F81" i="27"/>
  <c r="G81" i="27" s="1"/>
  <c r="F89" i="27"/>
  <c r="G89" i="27" s="1"/>
  <c r="F93" i="27"/>
  <c r="G93" i="27" s="1"/>
  <c r="F97" i="27"/>
  <c r="G97" i="27" s="1"/>
  <c r="F105" i="27"/>
  <c r="G105" i="27" s="1"/>
  <c r="F113" i="27"/>
  <c r="G113" i="27" s="1"/>
  <c r="F117" i="27"/>
  <c r="G117" i="27" s="1"/>
  <c r="F121" i="27"/>
  <c r="G121" i="27" s="1"/>
  <c r="F125" i="27"/>
  <c r="G125" i="27" s="1"/>
  <c r="F129" i="27"/>
  <c r="G129" i="27" s="1"/>
  <c r="F141" i="27"/>
  <c r="G141" i="27" s="1"/>
  <c r="F149" i="27"/>
  <c r="G149" i="27" s="1"/>
  <c r="F161" i="27"/>
  <c r="G161" i="27" s="1"/>
  <c r="F173" i="27"/>
  <c r="G173" i="27" s="1"/>
  <c r="F177" i="27"/>
  <c r="G177" i="27" s="1"/>
  <c r="F181" i="27"/>
  <c r="G181" i="27" s="1"/>
  <c r="F189" i="27"/>
  <c r="G189" i="27" s="1"/>
  <c r="F193" i="27"/>
  <c r="G193" i="27" s="1"/>
  <c r="F205" i="27"/>
  <c r="G205" i="27" s="1"/>
  <c r="F225" i="27"/>
  <c r="G225" i="27" s="1"/>
  <c r="F229" i="27"/>
  <c r="G229" i="27" s="1"/>
  <c r="F233" i="27"/>
  <c r="G233" i="27" s="1"/>
  <c r="F237" i="27"/>
  <c r="G237" i="27" s="1"/>
  <c r="E242" i="27"/>
  <c r="G242" i="27" s="1"/>
  <c r="E250" i="27"/>
  <c r="G250" i="27" s="1"/>
  <c r="F254" i="27"/>
  <c r="G254" i="27" s="1"/>
  <c r="F270" i="27"/>
  <c r="G270" i="27" s="1"/>
  <c r="E281" i="27"/>
  <c r="G281" i="27" s="1"/>
  <c r="E333" i="27"/>
  <c r="G333" i="27" s="1"/>
  <c r="E345" i="27"/>
  <c r="G345" i="27" s="1"/>
  <c r="E350" i="27"/>
  <c r="G350" i="27" s="1"/>
  <c r="F378" i="27"/>
  <c r="G378" i="27" s="1"/>
  <c r="E390" i="27"/>
  <c r="G390" i="27" s="1"/>
  <c r="E413" i="27"/>
  <c r="G413" i="27" s="1"/>
  <c r="F418" i="27"/>
  <c r="G418" i="27" s="1"/>
  <c r="F450" i="27"/>
  <c r="G450" i="27" s="1"/>
  <c r="E457" i="27"/>
  <c r="G457" i="27" s="1"/>
  <c r="F462" i="27"/>
  <c r="G462" i="27" s="1"/>
  <c r="E10" i="27"/>
  <c r="G10" i="27" s="1"/>
  <c r="E14" i="27"/>
  <c r="G14" i="27" s="1"/>
  <c r="E22" i="27"/>
  <c r="G22" i="27" s="1"/>
  <c r="E38" i="27"/>
  <c r="G38" i="27" s="1"/>
  <c r="E42" i="27"/>
  <c r="G42" i="27" s="1"/>
  <c r="E58" i="27"/>
  <c r="G58" i="27" s="1"/>
  <c r="E66" i="27"/>
  <c r="G66" i="27" s="1"/>
  <c r="E78" i="27"/>
  <c r="G78" i="27" s="1"/>
  <c r="E102" i="27"/>
  <c r="G102" i="27" s="1"/>
  <c r="E106" i="27"/>
  <c r="G106" i="27" s="1"/>
  <c r="E118" i="27"/>
  <c r="G118" i="27" s="1"/>
  <c r="E138" i="27"/>
  <c r="G138" i="27" s="1"/>
  <c r="E158" i="27"/>
  <c r="G158" i="27" s="1"/>
  <c r="E162" i="27"/>
  <c r="G162" i="27" s="1"/>
  <c r="E174" i="27"/>
  <c r="G174" i="27" s="1"/>
  <c r="E178" i="27"/>
  <c r="G178" i="27" s="1"/>
  <c r="E186" i="27"/>
  <c r="G186" i="27" s="1"/>
  <c r="E202" i="27"/>
  <c r="G202" i="27" s="1"/>
  <c r="E206" i="27"/>
  <c r="G206" i="27" s="1"/>
  <c r="E218" i="27"/>
  <c r="G218" i="27" s="1"/>
  <c r="E222" i="27"/>
  <c r="G222" i="27" s="1"/>
  <c r="E226" i="27"/>
  <c r="G226" i="27" s="1"/>
  <c r="E230" i="27"/>
  <c r="G230" i="27" s="1"/>
  <c r="E234" i="27"/>
  <c r="G234" i="27" s="1"/>
  <c r="F246" i="27"/>
  <c r="G246" i="27" s="1"/>
  <c r="E261" i="27"/>
  <c r="G261" i="27" s="1"/>
  <c r="E266" i="27"/>
  <c r="G266" i="27" s="1"/>
  <c r="E298" i="27"/>
  <c r="G298" i="27" s="1"/>
  <c r="E310" i="27"/>
  <c r="G310" i="27" s="1"/>
  <c r="E322" i="27"/>
  <c r="G322" i="27" s="1"/>
  <c r="E362" i="27"/>
  <c r="G362" i="27" s="1"/>
  <c r="E385" i="27"/>
  <c r="G385" i="27" s="1"/>
  <c r="F438" i="27"/>
  <c r="G438" i="27" s="1"/>
  <c r="E490" i="27"/>
  <c r="G490" i="27" s="1"/>
  <c r="F482" i="27"/>
  <c r="G482" i="27" s="1"/>
  <c r="E502" i="27"/>
  <c r="G502" i="27" s="1"/>
  <c r="E473" i="27"/>
  <c r="G473" i="27" s="1"/>
  <c r="E430" i="27"/>
  <c r="G430" i="27" s="1"/>
  <c r="F498" i="27"/>
  <c r="G498" i="27" s="1"/>
  <c r="G13" i="27"/>
  <c r="G73" i="27"/>
  <c r="G505" i="27"/>
  <c r="G26" i="27"/>
  <c r="G34" i="27"/>
  <c r="G74" i="27"/>
  <c r="G86" i="27"/>
  <c r="G130" i="27"/>
  <c r="G334" i="27"/>
  <c r="G170" i="27"/>
  <c r="G227" i="27"/>
  <c r="G247" i="27"/>
  <c r="G283" i="27"/>
  <c r="G318" i="27"/>
  <c r="G9" i="27"/>
  <c r="G27" i="27"/>
  <c r="G147" i="27"/>
  <c r="G171" i="27"/>
  <c r="G219" i="27"/>
  <c r="E287" i="27"/>
  <c r="G287" i="27" s="1"/>
  <c r="E295" i="27"/>
  <c r="G295" i="27" s="1"/>
  <c r="E299" i="27"/>
  <c r="G299" i="27" s="1"/>
  <c r="E303" i="27"/>
  <c r="G303" i="27" s="1"/>
  <c r="E311" i="27"/>
  <c r="G311" i="27" s="1"/>
  <c r="E319" i="27"/>
  <c r="G319" i="27" s="1"/>
  <c r="E327" i="27"/>
  <c r="G327" i="27" s="1"/>
  <c r="E331" i="27"/>
  <c r="G331" i="27" s="1"/>
  <c r="E343" i="27"/>
  <c r="G343" i="27" s="1"/>
  <c r="E351" i="27"/>
  <c r="G351" i="27" s="1"/>
  <c r="E363" i="27"/>
  <c r="G363" i="27" s="1"/>
  <c r="E367" i="27"/>
  <c r="G367" i="27" s="1"/>
  <c r="E371" i="27"/>
  <c r="G371" i="27" s="1"/>
  <c r="E375" i="27"/>
  <c r="G375" i="27" s="1"/>
  <c r="E387" i="27"/>
  <c r="G387" i="27" s="1"/>
  <c r="E391" i="27"/>
  <c r="G391" i="27" s="1"/>
  <c r="E395" i="27"/>
  <c r="G395" i="27" s="1"/>
  <c r="E403" i="27"/>
  <c r="G403" i="27" s="1"/>
  <c r="E411" i="27"/>
  <c r="G411" i="27" s="1"/>
  <c r="E415" i="27"/>
  <c r="G415" i="27" s="1"/>
  <c r="E419" i="27"/>
  <c r="G419" i="27" s="1"/>
  <c r="E423" i="27"/>
  <c r="G423" i="27" s="1"/>
  <c r="E427" i="27"/>
  <c r="G427" i="27" s="1"/>
  <c r="E439" i="27"/>
  <c r="G439" i="27" s="1"/>
  <c r="E447" i="27"/>
  <c r="G447" i="27" s="1"/>
  <c r="E471" i="27"/>
  <c r="G471" i="27" s="1"/>
  <c r="E479" i="27"/>
  <c r="G479" i="27" s="1"/>
  <c r="E495" i="27"/>
  <c r="G495" i="27" s="1"/>
  <c r="F255" i="27"/>
  <c r="G255" i="27" s="1"/>
  <c r="F263" i="27"/>
  <c r="G263" i="27" s="1"/>
  <c r="F271" i="27"/>
  <c r="G271" i="27" s="1"/>
  <c r="F291" i="27"/>
  <c r="G291" i="27" s="1"/>
  <c r="F307" i="27"/>
  <c r="G307" i="27" s="1"/>
  <c r="F315" i="27"/>
  <c r="G315" i="27" s="1"/>
  <c r="F323" i="27"/>
  <c r="G323" i="27" s="1"/>
  <c r="F335" i="27"/>
  <c r="G335" i="27" s="1"/>
  <c r="F339" i="27"/>
  <c r="G339" i="27" s="1"/>
  <c r="F347" i="27"/>
  <c r="G347" i="27" s="1"/>
  <c r="F355" i="27"/>
  <c r="G355" i="27" s="1"/>
  <c r="F359" i="27"/>
  <c r="G359" i="27" s="1"/>
  <c r="F379" i="27"/>
  <c r="G379" i="27" s="1"/>
  <c r="F383" i="27"/>
  <c r="G383" i="27" s="1"/>
  <c r="F399" i="27"/>
  <c r="G399" i="27" s="1"/>
  <c r="F407" i="27"/>
  <c r="G407" i="27" s="1"/>
  <c r="F431" i="27"/>
  <c r="G431" i="27" s="1"/>
  <c r="F435" i="27"/>
  <c r="G435" i="27" s="1"/>
  <c r="F443" i="27"/>
  <c r="G443" i="27" s="1"/>
  <c r="F451" i="27"/>
  <c r="G451" i="27" s="1"/>
  <c r="F455" i="27"/>
  <c r="G455" i="27" s="1"/>
  <c r="F459" i="27"/>
  <c r="G459" i="27" s="1"/>
  <c r="F463" i="27"/>
  <c r="G463" i="27" s="1"/>
  <c r="F467" i="27"/>
  <c r="G467" i="27" s="1"/>
  <c r="F475" i="27"/>
  <c r="G475" i="27" s="1"/>
  <c r="F483" i="27"/>
  <c r="G483" i="27" s="1"/>
  <c r="F487" i="27"/>
  <c r="G487" i="27" s="1"/>
  <c r="F491" i="27"/>
  <c r="G491" i="27" s="1"/>
  <c r="F499" i="27"/>
  <c r="G499" i="27" s="1"/>
  <c r="F503" i="27"/>
  <c r="G503" i="27" s="1"/>
  <c r="E252" i="27"/>
  <c r="G252" i="27" s="1"/>
  <c r="E264" i="27"/>
  <c r="G264" i="27" s="1"/>
  <c r="E268" i="27"/>
  <c r="G268" i="27" s="1"/>
  <c r="E280" i="27"/>
  <c r="G280" i="27" s="1"/>
  <c r="E284" i="27"/>
  <c r="G284" i="27" s="1"/>
  <c r="E296" i="27"/>
  <c r="G296" i="27" s="1"/>
  <c r="E300" i="27"/>
  <c r="G300" i="27" s="1"/>
  <c r="E304" i="27"/>
  <c r="G304" i="27" s="1"/>
  <c r="E316" i="27"/>
  <c r="G316" i="27" s="1"/>
  <c r="E320" i="27"/>
  <c r="G320" i="27" s="1"/>
  <c r="E324" i="27"/>
  <c r="G324" i="27" s="1"/>
  <c r="E328" i="27"/>
  <c r="G328" i="27" s="1"/>
  <c r="E332" i="27"/>
  <c r="G332" i="27" s="1"/>
  <c r="E340" i="27"/>
  <c r="G340" i="27" s="1"/>
  <c r="E344" i="27"/>
  <c r="G344" i="27" s="1"/>
  <c r="E368" i="27"/>
  <c r="G368" i="27" s="1"/>
  <c r="E380" i="27"/>
  <c r="G380" i="27" s="1"/>
  <c r="E384" i="27"/>
  <c r="G384" i="27" s="1"/>
  <c r="E392" i="27"/>
  <c r="G392" i="27" s="1"/>
  <c r="E400" i="27"/>
  <c r="G400" i="27" s="1"/>
  <c r="E408" i="27"/>
  <c r="G408" i="27" s="1"/>
  <c r="E416" i="27"/>
  <c r="G416" i="27" s="1"/>
  <c r="E420" i="27"/>
  <c r="G420" i="27" s="1"/>
  <c r="E428" i="27"/>
  <c r="G428" i="27" s="1"/>
  <c r="E440" i="27"/>
  <c r="G440" i="27" s="1"/>
  <c r="E448" i="27"/>
  <c r="G448" i="27" s="1"/>
  <c r="E456" i="27"/>
  <c r="G456" i="27" s="1"/>
  <c r="E468" i="27"/>
  <c r="G468" i="27" s="1"/>
  <c r="E472" i="27"/>
  <c r="G472" i="27" s="1"/>
  <c r="E480" i="27"/>
  <c r="G480" i="27" s="1"/>
  <c r="E500" i="27"/>
  <c r="G500" i="27" s="1"/>
  <c r="F256" i="27"/>
  <c r="G256" i="27" s="1"/>
  <c r="F260" i="27"/>
  <c r="G260" i="27" s="1"/>
  <c r="F272" i="27"/>
  <c r="G272" i="27" s="1"/>
  <c r="F276" i="27"/>
  <c r="G276" i="27" s="1"/>
  <c r="F288" i="27"/>
  <c r="G288" i="27" s="1"/>
  <c r="F292" i="27"/>
  <c r="G292" i="27" s="1"/>
  <c r="F308" i="27"/>
  <c r="G308" i="27" s="1"/>
  <c r="F312" i="27"/>
  <c r="G312" i="27" s="1"/>
  <c r="F336" i="27"/>
  <c r="G336" i="27" s="1"/>
  <c r="F348" i="27"/>
  <c r="G348" i="27" s="1"/>
  <c r="F352" i="27"/>
  <c r="G352" i="27" s="1"/>
  <c r="F356" i="27"/>
  <c r="G356" i="27" s="1"/>
  <c r="F360" i="27"/>
  <c r="G360" i="27" s="1"/>
  <c r="F364" i="27"/>
  <c r="G364" i="27" s="1"/>
  <c r="F372" i="27"/>
  <c r="G372" i="27" s="1"/>
  <c r="F376" i="27"/>
  <c r="G376" i="27" s="1"/>
  <c r="F388" i="27"/>
  <c r="G388" i="27" s="1"/>
  <c r="F396" i="27"/>
  <c r="G396" i="27" s="1"/>
  <c r="F404" i="27"/>
  <c r="G404" i="27" s="1"/>
  <c r="F412" i="27"/>
  <c r="G412" i="27" s="1"/>
  <c r="F424" i="27"/>
  <c r="G424" i="27" s="1"/>
  <c r="F432" i="27"/>
  <c r="G432" i="27" s="1"/>
  <c r="F436" i="27"/>
  <c r="G436" i="27" s="1"/>
  <c r="F444" i="27"/>
  <c r="G444" i="27" s="1"/>
  <c r="F452" i="27"/>
  <c r="G452" i="27" s="1"/>
  <c r="F460" i="27"/>
  <c r="G460" i="27" s="1"/>
  <c r="F464" i="27"/>
  <c r="G464" i="27" s="1"/>
  <c r="F476" i="27"/>
  <c r="G476" i="27" s="1"/>
  <c r="F484" i="27"/>
  <c r="G484" i="27" s="1"/>
  <c r="F488" i="27"/>
  <c r="G488" i="27" s="1"/>
  <c r="F492" i="27"/>
  <c r="G492" i="27" s="1"/>
  <c r="F496" i="27"/>
  <c r="G496" i="27" s="1"/>
  <c r="F504" i="27"/>
  <c r="G504" i="27" s="1"/>
  <c r="E501" i="27"/>
  <c r="G501" i="27" s="1"/>
  <c r="F241" i="27"/>
  <c r="F257" i="27"/>
  <c r="G257" i="27" s="1"/>
  <c r="F269" i="27"/>
  <c r="G269" i="27" s="1"/>
  <c r="F277" i="27"/>
  <c r="G277" i="27" s="1"/>
  <c r="F293" i="27"/>
  <c r="G293" i="27" s="1"/>
  <c r="F297" i="27"/>
  <c r="G297" i="27" s="1"/>
  <c r="F301" i="27"/>
  <c r="G301" i="27" s="1"/>
  <c r="F309" i="27"/>
  <c r="G309" i="27" s="1"/>
  <c r="F313" i="27"/>
  <c r="G313" i="27" s="1"/>
  <c r="F317" i="27"/>
  <c r="G317" i="27" s="1"/>
  <c r="F325" i="27"/>
  <c r="G325" i="27" s="1"/>
  <c r="F337" i="27"/>
  <c r="G337" i="27" s="1"/>
  <c r="F341" i="27"/>
  <c r="G341" i="27" s="1"/>
  <c r="F357" i="27"/>
  <c r="G357" i="27" s="1"/>
  <c r="F373" i="27"/>
  <c r="G373" i="27" s="1"/>
  <c r="F377" i="27"/>
  <c r="G377" i="27" s="1"/>
  <c r="F389" i="27"/>
  <c r="G389" i="27" s="1"/>
  <c r="F397" i="27"/>
  <c r="G397" i="27" s="1"/>
  <c r="F405" i="27"/>
  <c r="G405" i="27" s="1"/>
  <c r="F417" i="27"/>
  <c r="G417" i="27" s="1"/>
  <c r="F425" i="27"/>
  <c r="G425" i="27" s="1"/>
  <c r="F429" i="27"/>
  <c r="G429" i="27" s="1"/>
  <c r="F433" i="27"/>
  <c r="G433" i="27" s="1"/>
  <c r="F437" i="27"/>
  <c r="G437" i="27" s="1"/>
  <c r="F441" i="27"/>
  <c r="G441" i="27" s="1"/>
  <c r="F445" i="27"/>
  <c r="G445" i="27" s="1"/>
  <c r="F449" i="27"/>
  <c r="G449" i="27" s="1"/>
  <c r="F453" i="27"/>
  <c r="G453" i="27" s="1"/>
  <c r="F461" i="27"/>
  <c r="G461" i="27" s="1"/>
  <c r="F465" i="27"/>
  <c r="G465" i="27" s="1"/>
  <c r="F469" i="27"/>
  <c r="G469" i="27" s="1"/>
  <c r="F477" i="27"/>
  <c r="G477" i="27" s="1"/>
  <c r="F481" i="27"/>
  <c r="G481" i="27" s="1"/>
  <c r="F485" i="27"/>
  <c r="G485" i="27" s="1"/>
  <c r="F489" i="27"/>
  <c r="G489" i="27" s="1"/>
  <c r="F497" i="27"/>
  <c r="G497" i="27" s="1"/>
  <c r="G7" i="27"/>
  <c r="J14" i="27" l="1"/>
  <c r="J37" i="27"/>
  <c r="J38" i="27"/>
  <c r="J47" i="27"/>
  <c r="K28" i="27"/>
  <c r="K33" i="27"/>
  <c r="J6" i="27"/>
  <c r="J30" i="27"/>
  <c r="K41" i="27"/>
  <c r="J31" i="27"/>
  <c r="K29" i="27"/>
  <c r="J50" i="27"/>
  <c r="J29" i="27"/>
  <c r="J51" i="27"/>
  <c r="J41" i="27"/>
  <c r="J27" i="27"/>
  <c r="J42" i="27"/>
  <c r="J11" i="27"/>
  <c r="K17" i="27"/>
  <c r="J49" i="27"/>
  <c r="J25" i="27"/>
  <c r="J9" i="27"/>
  <c r="J28" i="27"/>
  <c r="J12" i="27"/>
  <c r="K50" i="27"/>
  <c r="K37" i="27"/>
  <c r="L37" i="27" s="1"/>
  <c r="K42" i="27"/>
  <c r="K38" i="27"/>
  <c r="L38" i="27" s="1"/>
  <c r="K35" i="27"/>
  <c r="K30" i="27"/>
  <c r="J44" i="27"/>
  <c r="J23" i="27"/>
  <c r="J7" i="27"/>
  <c r="J26" i="27"/>
  <c r="J10" i="27"/>
  <c r="K46" i="27"/>
  <c r="K47" i="27"/>
  <c r="K43" i="27"/>
  <c r="K7" i="27"/>
  <c r="K44" i="27"/>
  <c r="J43" i="27"/>
  <c r="Q6" i="27"/>
  <c r="J45" i="27"/>
  <c r="J46" i="27"/>
  <c r="J21" i="27"/>
  <c r="J24" i="27"/>
  <c r="J8" i="27"/>
  <c r="K51" i="27"/>
  <c r="K16" i="27"/>
  <c r="K26" i="27"/>
  <c r="K8" i="27"/>
  <c r="J48" i="27"/>
  <c r="J40" i="27"/>
  <c r="J39" i="27"/>
  <c r="J19" i="27"/>
  <c r="N6" i="27"/>
  <c r="J22" i="27"/>
  <c r="M6" i="27"/>
  <c r="R6" i="27"/>
  <c r="K25" i="27"/>
  <c r="K49" i="27"/>
  <c r="J35" i="27"/>
  <c r="L35" i="27" s="1"/>
  <c r="J33" i="27"/>
  <c r="J17" i="27"/>
  <c r="J36" i="27"/>
  <c r="J20" i="27"/>
  <c r="K18" i="27"/>
  <c r="G241" i="27"/>
  <c r="K36" i="27"/>
  <c r="K13" i="27"/>
  <c r="K27" i="27"/>
  <c r="K22" i="27"/>
  <c r="K45" i="27"/>
  <c r="K10" i="27"/>
  <c r="K6" i="27"/>
  <c r="K34" i="27"/>
  <c r="K31" i="27"/>
  <c r="J15" i="27"/>
  <c r="J34" i="27"/>
  <c r="J18" i="27"/>
  <c r="K23" i="27"/>
  <c r="K14" i="27"/>
  <c r="L14" i="27" s="1"/>
  <c r="K15" i="27"/>
  <c r="K11" i="27"/>
  <c r="K39" i="27"/>
  <c r="K12" i="27"/>
  <c r="K40" i="27"/>
  <c r="L47" i="27"/>
  <c r="J13" i="27"/>
  <c r="J32" i="27"/>
  <c r="J16" i="27"/>
  <c r="K32" i="27"/>
  <c r="K19" i="27"/>
  <c r="K24" i="27"/>
  <c r="K20" i="27"/>
  <c r="K48" i="27"/>
  <c r="K21" i="27"/>
  <c r="K9" i="27"/>
  <c r="L31" i="27" l="1"/>
  <c r="L27" i="27"/>
  <c r="L28" i="27"/>
  <c r="L11" i="27"/>
  <c r="L36" i="27"/>
  <c r="L30" i="27"/>
  <c r="L41" i="27"/>
  <c r="L51" i="27"/>
  <c r="L16" i="27"/>
  <c r="L42" i="27"/>
  <c r="L15" i="27"/>
  <c r="L43" i="27"/>
  <c r="L6" i="27"/>
  <c r="L50" i="27"/>
  <c r="L34" i="27"/>
  <c r="L33" i="27"/>
  <c r="L29" i="27"/>
  <c r="L46" i="27"/>
  <c r="L17" i="27"/>
  <c r="L32" i="27"/>
  <c r="L18" i="27"/>
  <c r="L48" i="27"/>
  <c r="L21" i="27"/>
  <c r="L44" i="27"/>
  <c r="L39" i="27"/>
  <c r="L8" i="27"/>
  <c r="L7" i="27"/>
  <c r="L20" i="27"/>
  <c r="L40" i="27"/>
  <c r="L24" i="27"/>
  <c r="L23" i="27"/>
  <c r="L12" i="27"/>
  <c r="L45" i="27"/>
  <c r="L9" i="27"/>
  <c r="L22" i="27"/>
  <c r="P6" i="27"/>
  <c r="L25" i="27"/>
  <c r="L10" i="27"/>
  <c r="L49" i="27"/>
  <c r="L13" i="27"/>
  <c r="L19" i="27"/>
  <c r="L26" i="27"/>
</calcChain>
</file>

<file path=xl/sharedStrings.xml><?xml version="1.0" encoding="utf-8"?>
<sst xmlns="http://schemas.openxmlformats.org/spreadsheetml/2006/main" count="1088" uniqueCount="577">
  <si>
    <t>Altersbaum - Stammdaten</t>
  </si>
  <si>
    <t>Stammdaten</t>
  </si>
  <si>
    <t>Vorname</t>
  </si>
  <si>
    <t>Otto</t>
  </si>
  <si>
    <t>Name</t>
  </si>
  <si>
    <t>Walkes</t>
  </si>
  <si>
    <t>Firma</t>
  </si>
  <si>
    <t>Walkes Company</t>
  </si>
  <si>
    <t>Straße</t>
  </si>
  <si>
    <t>Walkes-Straße 4711</t>
  </si>
  <si>
    <t>PLZ</t>
  </si>
  <si>
    <t>47111</t>
  </si>
  <si>
    <t>Ort</t>
  </si>
  <si>
    <t>Walk-City</t>
  </si>
  <si>
    <t>Mögliche Abrechnungsmonate</t>
  </si>
  <si>
    <t>Abrechnungsmonat 1</t>
  </si>
  <si>
    <t>Jan</t>
  </si>
  <si>
    <t>Abrechnungsmonat 2</t>
  </si>
  <si>
    <t>Feb</t>
  </si>
  <si>
    <t>Abrechnungsmonat 3</t>
  </si>
  <si>
    <t>Mrz</t>
  </si>
  <si>
    <t>Abrechnungsmonat 4</t>
  </si>
  <si>
    <t>Apr</t>
  </si>
  <si>
    <t>Abrechnungsmonat 5</t>
  </si>
  <si>
    <t>Mai</t>
  </si>
  <si>
    <t>Abrechnungsmonat 6</t>
  </si>
  <si>
    <t>Jun</t>
  </si>
  <si>
    <t>Abrechnungsmonat 7</t>
  </si>
  <si>
    <t>Jul</t>
  </si>
  <si>
    <t>Abrechnungsmonat 8</t>
  </si>
  <si>
    <t>Aug</t>
  </si>
  <si>
    <t>Abrechnungsmonat 9</t>
  </si>
  <si>
    <t>Sep</t>
  </si>
  <si>
    <t>Abrechnungsmonat 10</t>
  </si>
  <si>
    <t>Okt</t>
  </si>
  <si>
    <t>Abrechnungsmonat 11</t>
  </si>
  <si>
    <t>Nov</t>
  </si>
  <si>
    <t>Abrechnungsmonat 12</t>
  </si>
  <si>
    <t>Dez</t>
  </si>
  <si>
    <t>© 2022 by mediaforwork - ein Unternehmensbereich der Verlag für die Deutsche Wirtschaft AG</t>
  </si>
  <si>
    <t>Die Vervielfältigung, Verbreitung oder Veräußerung der Daten oder Texte ist unzulässig und</t>
  </si>
  <si>
    <t>ausdrücklich nur mit Genehmigung des Verlags gestattet.</t>
  </si>
  <si>
    <t>Altersbaum - Hinweise</t>
  </si>
  <si>
    <t>Allgemeine Hinweise</t>
  </si>
  <si>
    <t>Hinweise zum Tool Altersbaum</t>
  </si>
  <si>
    <t>Auswertungdatum:</t>
  </si>
  <si>
    <r>
      <t>Mitarbeiterdaten</t>
    </r>
    <r>
      <rPr>
        <sz val="14"/>
        <color indexed="9"/>
        <rFont val="Arial"/>
        <family val="2"/>
      </rPr>
      <t xml:space="preserve"> (max. 500)</t>
    </r>
  </si>
  <si>
    <t>Altersstruktur</t>
  </si>
  <si>
    <t>Durchschnittsalter</t>
  </si>
  <si>
    <t>Min Dat.</t>
  </si>
  <si>
    <t>männl. (m)
weibl. (w)</t>
  </si>
  <si>
    <t>Geb.-
Datum</t>
  </si>
  <si>
    <t>Alter
w</t>
  </si>
  <si>
    <t>Alter
m</t>
  </si>
  <si>
    <t>Alter</t>
  </si>
  <si>
    <t>Anzahl
weibl.</t>
  </si>
  <si>
    <t>Anzahl
männl.</t>
  </si>
  <si>
    <t>Anzahl
gesamt</t>
  </si>
  <si>
    <t>jüngster
Mitarbeiter</t>
  </si>
  <si>
    <t>ältester
Mitarbeiter</t>
  </si>
  <si>
    <t>Gesamt</t>
  </si>
  <si>
    <t>weibl.</t>
  </si>
  <si>
    <t>männl.</t>
  </si>
  <si>
    <t>Max. Dat</t>
  </si>
  <si>
    <t>Mitarbeiter 1</t>
  </si>
  <si>
    <t>m</t>
  </si>
  <si>
    <t>bis 20</t>
  </si>
  <si>
    <t>Mitarbeiter 2</t>
  </si>
  <si>
    <t>w</t>
  </si>
  <si>
    <t>Mitarbeiter 3</t>
  </si>
  <si>
    <t>Mitarbeiter 4</t>
  </si>
  <si>
    <t>Mitarbeiter 5</t>
  </si>
  <si>
    <t>Mitarbeiter 6</t>
  </si>
  <si>
    <t>Mitarbeiter 7</t>
  </si>
  <si>
    <t>Mitarbeiter 8</t>
  </si>
  <si>
    <t>Mitarbeiter 9</t>
  </si>
  <si>
    <t>Mitarbeiter 10</t>
  </si>
  <si>
    <t>Mitarbeiter 11</t>
  </si>
  <si>
    <t>Mitarbeiter 12</t>
  </si>
  <si>
    <t>Mitarbeiter 13</t>
  </si>
  <si>
    <t>Mitarbeiter 14</t>
  </si>
  <si>
    <t>Mitarbeiter 15</t>
  </si>
  <si>
    <t>Mitarbeiter 16</t>
  </si>
  <si>
    <t>Mitarbeiter 17</t>
  </si>
  <si>
    <t>Mitarbeiter 18</t>
  </si>
  <si>
    <t>Mitarbeiter 19</t>
  </si>
  <si>
    <t>Mitarbeiter 20</t>
  </si>
  <si>
    <t>Mitarbeiter 21</t>
  </si>
  <si>
    <t>Mitarbeiter 22</t>
  </si>
  <si>
    <t>Mitarbeiter 23</t>
  </si>
  <si>
    <t>Mitarbeiter 24</t>
  </si>
  <si>
    <t>Mitarbeiter 25</t>
  </si>
  <si>
    <t>Mitarbeiter 26</t>
  </si>
  <si>
    <t>Mitarbeiter 27</t>
  </si>
  <si>
    <t>Mitarbeiter 28</t>
  </si>
  <si>
    <t>Mitarbeiter 29</t>
  </si>
  <si>
    <t>Mitarbeiter 30</t>
  </si>
  <si>
    <t>Mitarbeiter 31</t>
  </si>
  <si>
    <t>Mitarbeiter 32</t>
  </si>
  <si>
    <t>Mitarbeiter 33</t>
  </si>
  <si>
    <t>Mitarbeiter 34</t>
  </si>
  <si>
    <t>Mitarbeiter 35</t>
  </si>
  <si>
    <t>Mitarbeiter 36</t>
  </si>
  <si>
    <t>Mitarbeiter 37</t>
  </si>
  <si>
    <t>Mitarbeiter 38</t>
  </si>
  <si>
    <t>Mitarbeiter 39</t>
  </si>
  <si>
    <t>Mitarbeiter 40</t>
  </si>
  <si>
    <t>Mitarbeiter 41</t>
  </si>
  <si>
    <t>Mitarbeiter 42</t>
  </si>
  <si>
    <t>Mitarbeiter 43</t>
  </si>
  <si>
    <t>Mitarbeiter 44</t>
  </si>
  <si>
    <t>Mitarbeiter 45</t>
  </si>
  <si>
    <t>Mitarbeiter 46</t>
  </si>
  <si>
    <t>&gt;= 65</t>
  </si>
  <si>
    <t>Mitarbeiter 47</t>
  </si>
  <si>
    <t>Mitarbeiter 48</t>
  </si>
  <si>
    <t>Mitarbeiter 49</t>
  </si>
  <si>
    <t>Mitarbeiter 50</t>
  </si>
  <si>
    <t>Mitarbeiter 51</t>
  </si>
  <si>
    <t>Mitarbeiter 52</t>
  </si>
  <si>
    <t>Mitarbeiter 53</t>
  </si>
  <si>
    <t>Mitarbeiter 54</t>
  </si>
  <si>
    <t>Mitarbeiter 55</t>
  </si>
  <si>
    <t>Mitarbeiter 56</t>
  </si>
  <si>
    <t>Mitarbeiter 57</t>
  </si>
  <si>
    <t>Mitarbeiter 58</t>
  </si>
  <si>
    <t>Mitarbeiter 59</t>
  </si>
  <si>
    <t>Mitarbeiter 60</t>
  </si>
  <si>
    <t>Mitarbeiter 61</t>
  </si>
  <si>
    <t>Mitarbeiter 62</t>
  </si>
  <si>
    <t>Mitarbeiter 63</t>
  </si>
  <si>
    <t>Mitarbeiter 64</t>
  </si>
  <si>
    <t>Mitarbeiter 65</t>
  </si>
  <si>
    <t>Mitarbeiter 66</t>
  </si>
  <si>
    <t>Mitarbeiter 67</t>
  </si>
  <si>
    <t>Mitarbeiter 68</t>
  </si>
  <si>
    <t>Mitarbeiter 69</t>
  </si>
  <si>
    <t>Mitarbeiter 70</t>
  </si>
  <si>
    <t>Mitarbeiter 71</t>
  </si>
  <si>
    <t>Mitarbeiter 72</t>
  </si>
  <si>
    <t>Mitarbeiter 73</t>
  </si>
  <si>
    <t>Mitarbeiter 74</t>
  </si>
  <si>
    <t>Mitarbeiter 75</t>
  </si>
  <si>
    <t>Mitarbeiter 76</t>
  </si>
  <si>
    <t>Mitarbeiter 77</t>
  </si>
  <si>
    <t>Mitarbeiter 78</t>
  </si>
  <si>
    <t>Mitarbeiter 79</t>
  </si>
  <si>
    <t>Mitarbeiter 80</t>
  </si>
  <si>
    <t>Mitarbeiter 81</t>
  </si>
  <si>
    <t>Mitarbeiter 82</t>
  </si>
  <si>
    <t>Mitarbeiter 83</t>
  </si>
  <si>
    <t>Mitarbeiter 84</t>
  </si>
  <si>
    <t>Mitarbeiter 85</t>
  </si>
  <si>
    <t>Mitarbeiter 86</t>
  </si>
  <si>
    <t>Mitarbeiter 87</t>
  </si>
  <si>
    <t>Mitarbeiter 88</t>
  </si>
  <si>
    <t>Mitarbeiter 89</t>
  </si>
  <si>
    <t>Mitarbeiter 90</t>
  </si>
  <si>
    <t>Mitarbeiter 91</t>
  </si>
  <si>
    <t>Mitarbeiter 92</t>
  </si>
  <si>
    <t>Mitarbeiter 93</t>
  </si>
  <si>
    <t>Mitarbeiter 94</t>
  </si>
  <si>
    <t>Mitarbeiter 95</t>
  </si>
  <si>
    <t>Mitarbeiter 96</t>
  </si>
  <si>
    <t>Mitarbeiter 97</t>
  </si>
  <si>
    <t>Mitarbeiter 98</t>
  </si>
  <si>
    <t>Mitarbeiter 99</t>
  </si>
  <si>
    <t>Mitarbeiter 100</t>
  </si>
  <si>
    <t>Mitarbeiter 101</t>
  </si>
  <si>
    <t>Mitarbeiter 102</t>
  </si>
  <si>
    <t>Mitarbeiter 103</t>
  </si>
  <si>
    <t>Mitarbeiter 104</t>
  </si>
  <si>
    <t>Mitarbeiter 105</t>
  </si>
  <si>
    <t>Mitarbeiter 106</t>
  </si>
  <si>
    <t>Mitarbeiter 107</t>
  </si>
  <si>
    <t>Mitarbeiter 108</t>
  </si>
  <si>
    <t>Mitarbeiter 109</t>
  </si>
  <si>
    <t>Mitarbeiter 110</t>
  </si>
  <si>
    <t>Mitarbeiter 111</t>
  </si>
  <si>
    <t>Mitarbeiter 112</t>
  </si>
  <si>
    <t>Mitarbeiter 113</t>
  </si>
  <si>
    <t>Mitarbeiter 114</t>
  </si>
  <si>
    <t>Mitarbeiter 115</t>
  </si>
  <si>
    <t>Mitarbeiter 116</t>
  </si>
  <si>
    <t>Mitarbeiter 117</t>
  </si>
  <si>
    <t>Mitarbeiter 118</t>
  </si>
  <si>
    <t>Mitarbeiter 119</t>
  </si>
  <si>
    <t>Mitarbeiter 120</t>
  </si>
  <si>
    <t>Mitarbeiter 121</t>
  </si>
  <si>
    <t>Mitarbeiter 122</t>
  </si>
  <si>
    <t>Mitarbeiter 123</t>
  </si>
  <si>
    <t>Mitarbeiter 124</t>
  </si>
  <si>
    <t>Mitarbeiter 125</t>
  </si>
  <si>
    <t>Mitarbeiter 126</t>
  </si>
  <si>
    <t>Mitarbeiter 127</t>
  </si>
  <si>
    <t>Mitarbeiter 128</t>
  </si>
  <si>
    <t>Mitarbeiter 129</t>
  </si>
  <si>
    <t>Mitarbeiter 130</t>
  </si>
  <si>
    <t>Mitarbeiter 131</t>
  </si>
  <si>
    <t>Mitarbeiter 132</t>
  </si>
  <si>
    <t>Mitarbeiter 133</t>
  </si>
  <si>
    <t>Mitarbeiter 134</t>
  </si>
  <si>
    <t>Mitarbeiter 135</t>
  </si>
  <si>
    <t>Mitarbeiter 136</t>
  </si>
  <si>
    <t>Mitarbeiter 137</t>
  </si>
  <si>
    <t>Mitarbeiter 138</t>
  </si>
  <si>
    <t>Mitarbeiter 139</t>
  </si>
  <si>
    <t>Mitarbeiter 140</t>
  </si>
  <si>
    <t>Mitarbeiter 141</t>
  </si>
  <si>
    <t>Mitarbeiter 142</t>
  </si>
  <si>
    <t>Mitarbeiter 143</t>
  </si>
  <si>
    <t>Mitarbeiter 144</t>
  </si>
  <si>
    <t>Mitarbeiter 145</t>
  </si>
  <si>
    <t>Mitarbeiter 146</t>
  </si>
  <si>
    <t>Mitarbeiter 147</t>
  </si>
  <si>
    <t>Mitarbeiter 148</t>
  </si>
  <si>
    <t>Mitarbeiter 149</t>
  </si>
  <si>
    <t>Mitarbeiter 150</t>
  </si>
  <si>
    <t>Mitarbeiter 151</t>
  </si>
  <si>
    <t>Mitarbeiter 152</t>
  </si>
  <si>
    <t>Mitarbeiter 153</t>
  </si>
  <si>
    <t>Mitarbeiter 154</t>
  </si>
  <si>
    <t>Mitarbeiter 155</t>
  </si>
  <si>
    <t>Mitarbeiter 156</t>
  </si>
  <si>
    <t>Mitarbeiter 157</t>
  </si>
  <si>
    <t>Mitarbeiter 158</t>
  </si>
  <si>
    <t>Mitarbeiter 159</t>
  </si>
  <si>
    <t>Mitarbeiter 160</t>
  </si>
  <si>
    <t>Mitarbeiter 161</t>
  </si>
  <si>
    <t>Mitarbeiter 162</t>
  </si>
  <si>
    <t>Mitarbeiter 163</t>
  </si>
  <si>
    <t>Mitarbeiter 164</t>
  </si>
  <si>
    <t>Mitarbeiter 165</t>
  </si>
  <si>
    <t>Mitarbeiter 166</t>
  </si>
  <si>
    <t>Mitarbeiter 167</t>
  </si>
  <si>
    <t>Mitarbeiter 168</t>
  </si>
  <si>
    <t>Mitarbeiter 169</t>
  </si>
  <si>
    <t>Mitarbeiter 170</t>
  </si>
  <si>
    <t>Mitarbeiter 171</t>
  </si>
  <si>
    <t>Mitarbeiter 172</t>
  </si>
  <si>
    <t>Mitarbeiter 173</t>
  </si>
  <si>
    <t>Mitarbeiter 174</t>
  </si>
  <si>
    <t>Mitarbeiter 175</t>
  </si>
  <si>
    <t>Mitarbeiter 176</t>
  </si>
  <si>
    <t>Mitarbeiter 177</t>
  </si>
  <si>
    <t>Mitarbeiter 178</t>
  </si>
  <si>
    <t>Mitarbeiter 179</t>
  </si>
  <si>
    <t>Mitarbeiter 180</t>
  </si>
  <si>
    <t>Mitarbeiter 181</t>
  </si>
  <si>
    <t>Mitarbeiter 182</t>
  </si>
  <si>
    <t>Mitarbeiter 183</t>
  </si>
  <si>
    <t>Mitarbeiter 184</t>
  </si>
  <si>
    <t>Mitarbeiter 185</t>
  </si>
  <si>
    <t>Mitarbeiter 186</t>
  </si>
  <si>
    <t>Mitarbeiter 187</t>
  </si>
  <si>
    <t>Mitarbeiter 188</t>
  </si>
  <si>
    <t>Mitarbeiter 189</t>
  </si>
  <si>
    <t>Mitarbeiter 190</t>
  </si>
  <si>
    <t>Mitarbeiter 191</t>
  </si>
  <si>
    <t>Mitarbeiter 192</t>
  </si>
  <si>
    <t>Mitarbeiter 193</t>
  </si>
  <si>
    <t>Mitarbeiter 194</t>
  </si>
  <si>
    <t>Mitarbeiter 195</t>
  </si>
  <si>
    <t>Mitarbeiter 196</t>
  </si>
  <si>
    <t>Mitarbeiter 197</t>
  </si>
  <si>
    <t>Mitarbeiter 198</t>
  </si>
  <si>
    <t>Mitarbeiter 199</t>
  </si>
  <si>
    <t>Mitarbeiter 200</t>
  </si>
  <si>
    <t>Mitarbeiter 201</t>
  </si>
  <si>
    <t>Mitarbeiter 202</t>
  </si>
  <si>
    <t>Mitarbeiter 203</t>
  </si>
  <si>
    <t>Mitarbeiter 204</t>
  </si>
  <si>
    <t>Mitarbeiter 205</t>
  </si>
  <si>
    <t>Mitarbeiter 206</t>
  </si>
  <si>
    <t>Mitarbeiter 207</t>
  </si>
  <si>
    <t>Mitarbeiter 208</t>
  </si>
  <si>
    <t>Mitarbeiter 209</t>
  </si>
  <si>
    <t>Mitarbeiter 210</t>
  </si>
  <si>
    <t>Mitarbeiter 211</t>
  </si>
  <si>
    <t>Mitarbeiter 212</t>
  </si>
  <si>
    <t>Mitarbeiter 213</t>
  </si>
  <si>
    <t>Mitarbeiter 214</t>
  </si>
  <si>
    <t>Mitarbeiter 215</t>
  </si>
  <si>
    <t>Mitarbeiter 216</t>
  </si>
  <si>
    <t>Mitarbeiter 217</t>
  </si>
  <si>
    <t>Mitarbeiter 218</t>
  </si>
  <si>
    <t>Mitarbeiter 219</t>
  </si>
  <si>
    <t>Mitarbeiter 220</t>
  </si>
  <si>
    <t>Mitarbeiter 221</t>
  </si>
  <si>
    <t>Mitarbeiter 222</t>
  </si>
  <si>
    <t>Mitarbeiter 223</t>
  </si>
  <si>
    <t>Mitarbeiter 224</t>
  </si>
  <si>
    <t>Mitarbeiter 225</t>
  </si>
  <si>
    <t>Mitarbeiter 226</t>
  </si>
  <si>
    <t>Mitarbeiter 227</t>
  </si>
  <si>
    <t>Mitarbeiter 228</t>
  </si>
  <si>
    <t>Mitarbeiter 229</t>
  </si>
  <si>
    <t>Mitarbeiter 230</t>
  </si>
  <si>
    <t>Mitarbeiter 231</t>
  </si>
  <si>
    <t>Mitarbeiter 232</t>
  </si>
  <si>
    <t>Mitarbeiter 233</t>
  </si>
  <si>
    <t>Mitarbeiter 234</t>
  </si>
  <si>
    <t>Mitarbeiter 235</t>
  </si>
  <si>
    <t>Mitarbeiter 236</t>
  </si>
  <si>
    <t>Mitarbeiter 237</t>
  </si>
  <si>
    <t>Mitarbeiter 238</t>
  </si>
  <si>
    <t>Mitarbeiter 239</t>
  </si>
  <si>
    <t>Mitarbeiter 240</t>
  </si>
  <si>
    <t>Mitarbeiter 241</t>
  </si>
  <si>
    <t>Mitarbeiter 242</t>
  </si>
  <si>
    <t>Mitarbeiter 243</t>
  </si>
  <si>
    <t>Mitarbeiter 244</t>
  </si>
  <si>
    <t>Mitarbeiter 245</t>
  </si>
  <si>
    <t>Mitarbeiter 246</t>
  </si>
  <si>
    <t>Mitarbeiter 247</t>
  </si>
  <si>
    <t>Mitarbeiter 248</t>
  </si>
  <si>
    <t>Mitarbeiter 249</t>
  </si>
  <si>
    <t>Mitarbeiter 250</t>
  </si>
  <si>
    <t>Mitarbeiter 251</t>
  </si>
  <si>
    <t>Mitarbeiter 252</t>
  </si>
  <si>
    <t>Mitarbeiter 253</t>
  </si>
  <si>
    <t>Mitarbeiter 254</t>
  </si>
  <si>
    <t>Mitarbeiter 255</t>
  </si>
  <si>
    <t>Mitarbeiter 256</t>
  </si>
  <si>
    <t>Mitarbeiter 257</t>
  </si>
  <si>
    <t>Mitarbeiter 258</t>
  </si>
  <si>
    <t>Mitarbeiter 259</t>
  </si>
  <si>
    <t>Mitarbeiter 260</t>
  </si>
  <si>
    <t>Mitarbeiter 261</t>
  </si>
  <si>
    <t>Mitarbeiter 262</t>
  </si>
  <si>
    <t>Mitarbeiter 263</t>
  </si>
  <si>
    <t>Mitarbeiter 264</t>
  </si>
  <si>
    <t>Mitarbeiter 265</t>
  </si>
  <si>
    <t>Mitarbeiter 266</t>
  </si>
  <si>
    <t>Mitarbeiter 267</t>
  </si>
  <si>
    <t>Mitarbeiter 268</t>
  </si>
  <si>
    <t>Mitarbeiter 269</t>
  </si>
  <si>
    <t>Mitarbeiter 270</t>
  </si>
  <si>
    <t>Mitarbeiter 271</t>
  </si>
  <si>
    <t>Mitarbeiter 272</t>
  </si>
  <si>
    <t>Mitarbeiter 273</t>
  </si>
  <si>
    <t>Mitarbeiter 274</t>
  </si>
  <si>
    <t>Mitarbeiter 275</t>
  </si>
  <si>
    <t>Mitarbeiter 276</t>
  </si>
  <si>
    <t>Mitarbeiter 277</t>
  </si>
  <si>
    <t>Mitarbeiter 278</t>
  </si>
  <si>
    <t>Mitarbeiter 279</t>
  </si>
  <si>
    <t>Mitarbeiter 280</t>
  </si>
  <si>
    <t>Mitarbeiter 281</t>
  </si>
  <si>
    <t>Mitarbeiter 282</t>
  </si>
  <si>
    <t>Mitarbeiter 283</t>
  </si>
  <si>
    <t>Mitarbeiter 284</t>
  </si>
  <si>
    <t>Mitarbeiter 285</t>
  </si>
  <si>
    <t>Mitarbeiter 286</t>
  </si>
  <si>
    <t>Mitarbeiter 287</t>
  </si>
  <si>
    <t>Mitarbeiter 288</t>
  </si>
  <si>
    <t>Mitarbeiter 289</t>
  </si>
  <si>
    <t>Mitarbeiter 290</t>
  </si>
  <si>
    <t>Mitarbeiter 291</t>
  </si>
  <si>
    <t>Mitarbeiter 292</t>
  </si>
  <si>
    <t>Mitarbeiter 293</t>
  </si>
  <si>
    <t>Mitarbeiter 294</t>
  </si>
  <si>
    <t>Mitarbeiter 295</t>
  </si>
  <si>
    <t>Mitarbeiter 296</t>
  </si>
  <si>
    <t>Mitarbeiter 297</t>
  </si>
  <si>
    <t>Mitarbeiter 298</t>
  </si>
  <si>
    <t>Mitarbeiter 299</t>
  </si>
  <si>
    <t>Mitarbeiter 300</t>
  </si>
  <si>
    <t>Mitarbeiter 301</t>
  </si>
  <si>
    <t>Mitarbeiter 302</t>
  </si>
  <si>
    <t>Mitarbeiter 303</t>
  </si>
  <si>
    <t>Mitarbeiter 304</t>
  </si>
  <si>
    <t>Mitarbeiter 305</t>
  </si>
  <si>
    <t>Mitarbeiter 306</t>
  </si>
  <si>
    <t>Mitarbeiter 307</t>
  </si>
  <si>
    <t>Mitarbeiter 308</t>
  </si>
  <si>
    <t>Mitarbeiter 309</t>
  </si>
  <si>
    <t>Mitarbeiter 310</t>
  </si>
  <si>
    <t>Mitarbeiter 311</t>
  </si>
  <si>
    <t>Mitarbeiter 312</t>
  </si>
  <si>
    <t>Mitarbeiter 313</t>
  </si>
  <si>
    <t>Mitarbeiter 314</t>
  </si>
  <si>
    <t>Mitarbeiter 315</t>
  </si>
  <si>
    <t>Mitarbeiter 316</t>
  </si>
  <si>
    <t>Mitarbeiter 317</t>
  </si>
  <si>
    <t>Mitarbeiter 318</t>
  </si>
  <si>
    <t>Mitarbeiter 319</t>
  </si>
  <si>
    <t>Mitarbeiter 320</t>
  </si>
  <si>
    <t>Mitarbeiter 321</t>
  </si>
  <si>
    <t>Mitarbeiter 322</t>
  </si>
  <si>
    <t>Mitarbeiter 323</t>
  </si>
  <si>
    <t>Mitarbeiter 324</t>
  </si>
  <si>
    <t>Mitarbeiter 325</t>
  </si>
  <si>
    <t>Mitarbeiter 326</t>
  </si>
  <si>
    <t>Mitarbeiter 327</t>
  </si>
  <si>
    <t>Mitarbeiter 328</t>
  </si>
  <si>
    <t>Mitarbeiter 329</t>
  </si>
  <si>
    <t>Mitarbeiter 330</t>
  </si>
  <si>
    <t>Mitarbeiter 331</t>
  </si>
  <si>
    <t>Mitarbeiter 332</t>
  </si>
  <si>
    <t>Mitarbeiter 333</t>
  </si>
  <si>
    <t>Mitarbeiter 334</t>
  </si>
  <si>
    <t>Mitarbeiter 335</t>
  </si>
  <si>
    <t>Mitarbeiter 336</t>
  </si>
  <si>
    <t>Mitarbeiter 337</t>
  </si>
  <si>
    <t>Mitarbeiter 338</t>
  </si>
  <si>
    <t>Mitarbeiter 339</t>
  </si>
  <si>
    <t>Mitarbeiter 340</t>
  </si>
  <si>
    <t>Mitarbeiter 341</t>
  </si>
  <si>
    <t>Mitarbeiter 342</t>
  </si>
  <si>
    <t>Mitarbeiter 343</t>
  </si>
  <si>
    <t>Mitarbeiter 344</t>
  </si>
  <si>
    <t>Mitarbeiter 345</t>
  </si>
  <si>
    <t>Mitarbeiter 346</t>
  </si>
  <si>
    <t>Mitarbeiter 347</t>
  </si>
  <si>
    <t>Mitarbeiter 348</t>
  </si>
  <si>
    <t>Mitarbeiter 349</t>
  </si>
  <si>
    <t>Mitarbeiter 350</t>
  </si>
  <si>
    <t>Mitarbeiter 351</t>
  </si>
  <si>
    <t>Mitarbeiter 352</t>
  </si>
  <si>
    <t>Mitarbeiter 353</t>
  </si>
  <si>
    <t>Mitarbeiter 354</t>
  </si>
  <si>
    <t>Mitarbeiter 355</t>
  </si>
  <si>
    <t>Mitarbeiter 356</t>
  </si>
  <si>
    <t>Mitarbeiter 357</t>
  </si>
  <si>
    <t>Mitarbeiter 358</t>
  </si>
  <si>
    <t>Mitarbeiter 359</t>
  </si>
  <si>
    <t>Mitarbeiter 360</t>
  </si>
  <si>
    <t>Mitarbeiter 361</t>
  </si>
  <si>
    <t>Mitarbeiter 362</t>
  </si>
  <si>
    <t>Mitarbeiter 363</t>
  </si>
  <si>
    <t>Mitarbeiter 364</t>
  </si>
  <si>
    <t>Mitarbeiter 365</t>
  </si>
  <si>
    <t>Mitarbeiter 366</t>
  </si>
  <si>
    <t>Mitarbeiter 367</t>
  </si>
  <si>
    <t>Mitarbeiter 368</t>
  </si>
  <si>
    <t>Mitarbeiter 369</t>
  </si>
  <si>
    <t>Mitarbeiter 370</t>
  </si>
  <si>
    <t>Mitarbeiter 371</t>
  </si>
  <si>
    <t>Mitarbeiter 372</t>
  </si>
  <si>
    <t>Mitarbeiter 373</t>
  </si>
  <si>
    <t>Mitarbeiter 374</t>
  </si>
  <si>
    <t>Mitarbeiter 375</t>
  </si>
  <si>
    <t>Mitarbeiter 376</t>
  </si>
  <si>
    <t>Mitarbeiter 377</t>
  </si>
  <si>
    <t>Mitarbeiter 378</t>
  </si>
  <si>
    <t>Mitarbeiter 379</t>
  </si>
  <si>
    <t>Mitarbeiter 380</t>
  </si>
  <si>
    <t>Mitarbeiter 381</t>
  </si>
  <si>
    <t>Mitarbeiter 382</t>
  </si>
  <si>
    <t>Mitarbeiter 383</t>
  </si>
  <si>
    <t>Mitarbeiter 384</t>
  </si>
  <si>
    <t>Mitarbeiter 385</t>
  </si>
  <si>
    <t>Mitarbeiter 386</t>
  </si>
  <si>
    <t>Mitarbeiter 387</t>
  </si>
  <si>
    <t>Mitarbeiter 388</t>
  </si>
  <si>
    <t>Mitarbeiter 389</t>
  </si>
  <si>
    <t>Mitarbeiter 390</t>
  </si>
  <si>
    <t>Mitarbeiter 391</t>
  </si>
  <si>
    <t>Mitarbeiter 392</t>
  </si>
  <si>
    <t>Mitarbeiter 393</t>
  </si>
  <si>
    <t>Mitarbeiter 394</t>
  </si>
  <si>
    <t>Mitarbeiter 395</t>
  </si>
  <si>
    <t>Mitarbeiter 396</t>
  </si>
  <si>
    <t>Mitarbeiter 397</t>
  </si>
  <si>
    <t>Mitarbeiter 398</t>
  </si>
  <si>
    <t>Mitarbeiter 399</t>
  </si>
  <si>
    <t>Mitarbeiter 400</t>
  </si>
  <si>
    <t>Mitarbeiter 401</t>
  </si>
  <si>
    <t>Mitarbeiter 402</t>
  </si>
  <si>
    <t>Mitarbeiter 403</t>
  </si>
  <si>
    <t>Mitarbeiter 404</t>
  </si>
  <si>
    <t>Mitarbeiter 405</t>
  </si>
  <si>
    <t>Mitarbeiter 406</t>
  </si>
  <si>
    <t>Mitarbeiter 407</t>
  </si>
  <si>
    <t>Mitarbeiter 408</t>
  </si>
  <si>
    <t>Mitarbeiter 409</t>
  </si>
  <si>
    <t>Mitarbeiter 410</t>
  </si>
  <si>
    <t>Mitarbeiter 411</t>
  </si>
  <si>
    <t>Mitarbeiter 412</t>
  </si>
  <si>
    <t>Mitarbeiter 413</t>
  </si>
  <si>
    <t>Mitarbeiter 414</t>
  </si>
  <si>
    <t>Mitarbeiter 415</t>
  </si>
  <si>
    <t>Mitarbeiter 416</t>
  </si>
  <si>
    <t>Mitarbeiter 417</t>
  </si>
  <si>
    <t>Mitarbeiter 418</t>
  </si>
  <si>
    <t>Mitarbeiter 419</t>
  </si>
  <si>
    <t>Mitarbeiter 420</t>
  </si>
  <si>
    <t>Mitarbeiter 421</t>
  </si>
  <si>
    <t>Mitarbeiter 422</t>
  </si>
  <si>
    <t>Mitarbeiter 423</t>
  </si>
  <si>
    <t>Mitarbeiter 424</t>
  </si>
  <si>
    <t>Mitarbeiter 425</t>
  </si>
  <si>
    <t>Mitarbeiter 426</t>
  </si>
  <si>
    <t>Mitarbeiter 427</t>
  </si>
  <si>
    <t>Mitarbeiter 428</t>
  </si>
  <si>
    <t>Mitarbeiter 429</t>
  </si>
  <si>
    <t>Mitarbeiter 430</t>
  </si>
  <si>
    <t>Mitarbeiter 431</t>
  </si>
  <si>
    <t>Mitarbeiter 432</t>
  </si>
  <si>
    <t>Mitarbeiter 433</t>
  </si>
  <si>
    <t>Mitarbeiter 434</t>
  </si>
  <si>
    <t>Mitarbeiter 435</t>
  </si>
  <si>
    <t>Mitarbeiter 436</t>
  </si>
  <si>
    <t>Mitarbeiter 437</t>
  </si>
  <si>
    <t>Mitarbeiter 438</t>
  </si>
  <si>
    <t>Mitarbeiter 439</t>
  </si>
  <si>
    <t>Mitarbeiter 440</t>
  </si>
  <si>
    <t>Mitarbeiter 441</t>
  </si>
  <si>
    <t>Mitarbeiter 442</t>
  </si>
  <si>
    <t>Mitarbeiter 443</t>
  </si>
  <si>
    <t>Mitarbeiter 444</t>
  </si>
  <si>
    <t>Mitarbeiter 445</t>
  </si>
  <si>
    <t>Mitarbeiter 446</t>
  </si>
  <si>
    <t>Mitarbeiter 447</t>
  </si>
  <si>
    <t>Mitarbeiter 448</t>
  </si>
  <si>
    <t>Mitarbeiter 449</t>
  </si>
  <si>
    <t>Mitarbeiter 450</t>
  </si>
  <si>
    <t>Mitarbeiter 451</t>
  </si>
  <si>
    <t>Mitarbeiter 452</t>
  </si>
  <si>
    <t>Mitarbeiter 453</t>
  </si>
  <si>
    <t>Mitarbeiter 454</t>
  </si>
  <si>
    <t>Mitarbeiter 455</t>
  </si>
  <si>
    <t>Mitarbeiter 456</t>
  </si>
  <si>
    <t>Mitarbeiter 457</t>
  </si>
  <si>
    <t>Mitarbeiter 458</t>
  </si>
  <si>
    <t>Mitarbeiter 459</t>
  </si>
  <si>
    <t>Mitarbeiter 460</t>
  </si>
  <si>
    <t>Mitarbeiter 461</t>
  </si>
  <si>
    <t>Mitarbeiter 462</t>
  </si>
  <si>
    <t>Mitarbeiter 463</t>
  </si>
  <si>
    <t>Mitarbeiter 464</t>
  </si>
  <si>
    <t>Mitarbeiter 465</t>
  </si>
  <si>
    <t>Mitarbeiter 466</t>
  </si>
  <si>
    <t>Mitarbeiter 467</t>
  </si>
  <si>
    <t>Mitarbeiter 468</t>
  </si>
  <si>
    <t>Mitarbeiter 469</t>
  </si>
  <si>
    <t>Mitarbeiter 470</t>
  </si>
  <si>
    <t>Mitarbeiter 471</t>
  </si>
  <si>
    <t>Mitarbeiter 472</t>
  </si>
  <si>
    <t>Mitarbeiter 473</t>
  </si>
  <si>
    <t>Mitarbeiter 474</t>
  </si>
  <si>
    <t>Mitarbeiter 475</t>
  </si>
  <si>
    <t>Mitarbeiter 476</t>
  </si>
  <si>
    <t>Mitarbeiter 477</t>
  </si>
  <si>
    <t>Mitarbeiter 478</t>
  </si>
  <si>
    <t>Mitarbeiter 479</t>
  </si>
  <si>
    <t>Mitarbeiter 480</t>
  </si>
  <si>
    <t>Mitarbeiter 481</t>
  </si>
  <si>
    <t>Mitarbeiter 482</t>
  </si>
  <si>
    <t>Mitarbeiter 483</t>
  </si>
  <si>
    <t>Mitarbeiter 484</t>
  </si>
  <si>
    <t>Mitarbeiter 485</t>
  </si>
  <si>
    <t>Mitarbeiter 486</t>
  </si>
  <si>
    <t>Mitarbeiter 487</t>
  </si>
  <si>
    <t>Mitarbeiter 488</t>
  </si>
  <si>
    <t>Mitarbeiter 489</t>
  </si>
  <si>
    <t>Mitarbeiter 490</t>
  </si>
  <si>
    <t>Mitarbeiter 491</t>
  </si>
  <si>
    <t>Mitarbeiter 492</t>
  </si>
  <si>
    <t>Mitarbeiter 493</t>
  </si>
  <si>
    <t>Mitarbeiter 494</t>
  </si>
  <si>
    <t>Mitarbeiter 495</t>
  </si>
  <si>
    <t>Mitarbeiter 496</t>
  </si>
  <si>
    <t>Mitarbeiter 497</t>
  </si>
  <si>
    <t>Mitarbeiter 498</t>
  </si>
  <si>
    <t>Mitarbeiter 499</t>
  </si>
  <si>
    <t>Mitarbeiter 500</t>
  </si>
  <si>
    <t>Pfändbarer Betrag bei Unterhaltspflicht für ... Personen</t>
  </si>
  <si>
    <t>Nettolohn</t>
  </si>
  <si>
    <r>
      <t xml:space="preserve">Pfändbarer Betrag bei Unterhaltspflicht für ... Personen
</t>
    </r>
    <r>
      <rPr>
        <sz val="10"/>
        <rFont val="Arial"/>
        <family val="2"/>
      </rPr>
      <t>(gültig vom 01.07.2005 bis 30.06.2009)</t>
    </r>
  </si>
  <si>
    <t>monatlich in Euro</t>
  </si>
  <si>
    <t>Add. Links</t>
  </si>
  <si>
    <t>Add. Rechts</t>
  </si>
  <si>
    <t>und mehr</t>
  </si>
  <si>
    <t>von</t>
  </si>
  <si>
    <t>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</si>
</sst>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32">
    <font>
      <sz val="10"/>
      <name val="Arial"/>
    </font>
    <font>
      <sz val="10"/>
      <name val="Arial"/>
    </font>
    <font>
      <b/>
      <sz val="10"/>
      <name val="Arial"/>
      <family val="2"/>
    </font>
    <font>
      <sz val="10"/>
      <name val="Arial"/>
      <family val="2"/>
    </font>
    <font>
      <sz val="9"/>
      <color indexed="8"/>
      <name val="Arial"/>
      <family val="2"/>
    </font>
    <font>
      <sz val="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sz val="10"/>
      <name val="Arial"/>
      <family val="2"/>
    </font>
    <font>
      <sz val="10"/>
      <name val="Arial"/>
      <family val="2"/>
    </font>
    <font>
      <sz val="10"/>
      <name val="Arial"/>
      <family val="2"/>
    </font>
    <font>
      <sz val="14"/>
      <color indexed="9"/>
      <name val="Arial"/>
      <family val="2"/>
    </font>
    <font>
      <b/>
      <sz val="13"/>
      <color indexed="9"/>
      <name val="Arial"/>
      <family val="2"/>
    </font>
    <font>
      <b/>
      <sz val="14"/>
      <color indexed="9"/>
      <name val="Arial"/>
      <family val="2"/>
    </font>
    <font>
      <b/>
      <sz val="10"/>
      <color indexed="10"/>
      <name val="Arial"/>
      <family val="2"/>
    </font>
    <font>
      <b/>
      <sz val="11"/>
      <color indexed="9"/>
      <name val="Arial"/>
      <family val="2"/>
    </font>
    <font>
      <b/>
      <sz val="12"/>
      <color indexed="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s>
  <borders count="6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3">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9" fillId="20" borderId="1" applyNumberFormat="0" applyAlignment="0" applyProtection="0"/>
    <xf numFmtId="0" fontId="10" fillId="20" borderId="2" applyNumberFormat="0" applyAlignment="0" applyProtection="0"/>
    <xf numFmtId="0" fontId="11" fillId="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44" fontId="3" fillId="0" borderId="0" applyFont="0" applyFill="0" applyBorder="0" applyAlignment="0" applyProtection="0"/>
    <xf numFmtId="0" fontId="14" fillId="4" borderId="0" applyNumberFormat="0" applyBorder="0" applyAlignment="0" applyProtection="0"/>
    <xf numFmtId="0" fontId="15" fillId="21" borderId="0" applyNumberFormat="0" applyBorder="0" applyAlignment="0" applyProtection="0"/>
    <xf numFmtId="0" fontId="8" fillId="22" borderId="4" applyNumberFormat="0" applyFont="0" applyAlignment="0" applyProtection="0"/>
    <xf numFmtId="0" fontId="16" fillId="3" borderId="0" applyNumberFormat="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0" applyNumberFormat="0" applyFill="0" applyBorder="0" applyAlignment="0" applyProtection="0"/>
    <xf numFmtId="0" fontId="6" fillId="23" borderId="9" applyNumberFormat="0" applyAlignment="0" applyProtection="0"/>
  </cellStyleXfs>
  <cellXfs count="148">
    <xf numFmtId="0" fontId="0" fillId="0" borderId="0" xfId="0"/>
    <xf numFmtId="0" fontId="0" fillId="24" borderId="0" xfId="0" applyFill="1" applyAlignment="1" applyProtection="1">
      <alignment horizontal="left" wrapText="1"/>
      <protection hidden="1"/>
    </xf>
    <xf numFmtId="0" fontId="0" fillId="0" borderId="0" xfId="0" applyProtection="1">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4" fillId="0" borderId="0" xfId="0" applyFont="1" applyProtection="1">
      <protection hidden="1"/>
    </xf>
    <xf numFmtId="0" fontId="6" fillId="25" borderId="15" xfId="0" applyFont="1" applyFill="1" applyBorder="1" applyAlignment="1" applyProtection="1">
      <alignment horizontal="left"/>
      <protection hidden="1"/>
    </xf>
    <xf numFmtId="0" fontId="2" fillId="26" borderId="16" xfId="0" applyFont="1" applyFill="1" applyBorder="1" applyAlignment="1" applyProtection="1">
      <alignment horizontal="left" wrapText="1"/>
      <protection hidden="1"/>
    </xf>
    <xf numFmtId="0" fontId="2" fillId="26" borderId="17" xfId="0" applyFont="1" applyFill="1" applyBorder="1" applyAlignment="1" applyProtection="1">
      <alignment horizontal="left" wrapText="1"/>
      <protection hidden="1"/>
    </xf>
    <xf numFmtId="0" fontId="2" fillId="26" borderId="18" xfId="0" applyFont="1" applyFill="1" applyBorder="1" applyAlignment="1" applyProtection="1">
      <alignment horizontal="left" wrapText="1"/>
      <protection hidden="1"/>
    </xf>
    <xf numFmtId="0" fontId="2" fillId="26" borderId="19" xfId="0" applyFont="1" applyFill="1" applyBorder="1" applyAlignment="1" applyProtection="1">
      <alignment horizontal="left" wrapText="1"/>
      <protection hidden="1"/>
    </xf>
    <xf numFmtId="0" fontId="2" fillId="26" borderId="0" xfId="0" applyFont="1" applyFill="1" applyAlignment="1" applyProtection="1">
      <alignment horizontal="left" wrapText="1"/>
      <protection hidden="1"/>
    </xf>
    <xf numFmtId="0" fontId="3" fillId="26" borderId="0" xfId="0" applyFont="1" applyFill="1" applyAlignment="1" applyProtection="1">
      <alignment horizontal="left"/>
      <protection hidden="1"/>
    </xf>
    <xf numFmtId="0" fontId="2" fillId="26" borderId="11" xfId="0" applyFont="1" applyFill="1" applyBorder="1" applyAlignment="1" applyProtection="1">
      <alignment horizontal="left" wrapText="1"/>
      <protection hidden="1"/>
    </xf>
    <xf numFmtId="0" fontId="2" fillId="26" borderId="20" xfId="0" applyFont="1" applyFill="1" applyBorder="1" applyAlignment="1" applyProtection="1">
      <alignment horizontal="left" wrapText="1"/>
      <protection hidden="1"/>
    </xf>
    <xf numFmtId="0" fontId="2" fillId="26" borderId="13" xfId="0" applyFont="1" applyFill="1" applyBorder="1" applyAlignment="1" applyProtection="1">
      <alignment horizontal="left" wrapText="1"/>
      <protection hidden="1"/>
    </xf>
    <xf numFmtId="0" fontId="2" fillId="26" borderId="14" xfId="0" applyFont="1" applyFill="1" applyBorder="1" applyAlignment="1" applyProtection="1">
      <alignment horizontal="left" wrapText="1"/>
      <protection hidden="1"/>
    </xf>
    <xf numFmtId="0" fontId="0" fillId="26" borderId="0" xfId="0" applyFill="1" applyProtection="1">
      <protection hidden="1"/>
    </xf>
    <xf numFmtId="0" fontId="2" fillId="26" borderId="21" xfId="0" applyFont="1" applyFill="1" applyBorder="1" applyAlignment="1" applyProtection="1">
      <alignment horizontal="center" wrapText="1"/>
      <protection hidden="1"/>
    </xf>
    <xf numFmtId="0" fontId="3" fillId="26" borderId="22" xfId="0" applyFont="1" applyFill="1" applyBorder="1" applyAlignment="1" applyProtection="1">
      <alignment horizontal="left" wrapText="1"/>
      <protection hidden="1"/>
    </xf>
    <xf numFmtId="0" fontId="2" fillId="26" borderId="23" xfId="0" applyFont="1" applyFill="1" applyBorder="1" applyAlignment="1" applyProtection="1">
      <alignment horizontal="center" wrapText="1"/>
      <protection hidden="1"/>
    </xf>
    <xf numFmtId="0" fontId="3" fillId="26" borderId="24" xfId="0" applyFont="1" applyFill="1" applyBorder="1" applyAlignment="1" applyProtection="1">
      <alignment horizontal="left" wrapText="1"/>
      <protection hidden="1"/>
    </xf>
    <xf numFmtId="0" fontId="3" fillId="26" borderId="25" xfId="0" applyFont="1" applyFill="1" applyBorder="1" applyAlignment="1" applyProtection="1">
      <alignment horizontal="left" wrapText="1"/>
      <protection hidden="1"/>
    </xf>
    <xf numFmtId="0" fontId="3" fillId="26" borderId="26" xfId="0" applyFont="1" applyFill="1" applyBorder="1" applyAlignment="1" applyProtection="1">
      <alignment horizontal="left" wrapText="1"/>
      <protection hidden="1"/>
    </xf>
    <xf numFmtId="0" fontId="3" fillId="26" borderId="27" xfId="0" applyFont="1" applyFill="1" applyBorder="1" applyAlignment="1" applyProtection="1">
      <alignment horizontal="left" wrapText="1"/>
      <protection hidden="1"/>
    </xf>
    <xf numFmtId="0" fontId="2" fillId="26" borderId="28" xfId="0" applyFont="1" applyFill="1" applyBorder="1" applyAlignment="1" applyProtection="1">
      <alignment horizontal="center" wrapText="1"/>
      <protection hidden="1"/>
    </xf>
    <xf numFmtId="0" fontId="3" fillId="26" borderId="29" xfId="0" applyFont="1" applyFill="1" applyBorder="1" applyAlignment="1" applyProtection="1">
      <alignment horizontal="left" wrapText="1"/>
      <protection hidden="1"/>
    </xf>
    <xf numFmtId="4" fontId="0" fillId="0" borderId="0" xfId="0" applyNumberFormat="1" applyProtection="1">
      <protection hidden="1"/>
    </xf>
    <xf numFmtId="0" fontId="0" fillId="0" borderId="30" xfId="0" applyBorder="1" applyProtection="1">
      <protection hidden="1"/>
    </xf>
    <xf numFmtId="4" fontId="0" fillId="0" borderId="21" xfId="0" applyNumberFormat="1"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33"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36"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39" xfId="0" applyBorder="1" applyProtection="1">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9" xfId="0" applyBorder="1" applyAlignment="1" applyProtection="1">
      <alignment horizontal="center"/>
      <protection hidden="1"/>
    </xf>
    <xf numFmtId="4" fontId="0" fillId="0" borderId="43" xfId="0" applyNumberFormat="1" applyBorder="1" applyProtection="1">
      <protection hidden="1"/>
    </xf>
    <xf numFmtId="4" fontId="0" fillId="0" borderId="44" xfId="0" applyNumberFormat="1" applyBorder="1" applyProtection="1">
      <protection hidden="1"/>
    </xf>
    <xf numFmtId="4" fontId="0" fillId="0" borderId="22" xfId="0" applyNumberFormat="1" applyBorder="1" applyProtection="1">
      <protection hidden="1"/>
    </xf>
    <xf numFmtId="4" fontId="0" fillId="0" borderId="23" xfId="0" applyNumberFormat="1" applyBorder="1" applyProtection="1">
      <protection hidden="1"/>
    </xf>
    <xf numFmtId="4" fontId="0" fillId="0" borderId="24" xfId="0" applyNumberFormat="1" applyBorder="1" applyProtection="1">
      <protection hidden="1"/>
    </xf>
    <xf numFmtId="4" fontId="0" fillId="0" borderId="25" xfId="0" applyNumberFormat="1" applyBorder="1" applyProtection="1">
      <protection hidden="1"/>
    </xf>
    <xf numFmtId="4" fontId="0" fillId="0" borderId="26" xfId="0" applyNumberFormat="1" applyBorder="1" applyProtection="1">
      <protection hidden="1"/>
    </xf>
    <xf numFmtId="4" fontId="0" fillId="0" borderId="27" xfId="0" applyNumberFormat="1" applyBorder="1" applyProtection="1">
      <protection hidden="1"/>
    </xf>
    <xf numFmtId="4" fontId="0" fillId="0" borderId="29" xfId="0" applyNumberFormat="1" applyBorder="1" applyProtection="1">
      <protection hidden="1"/>
    </xf>
    <xf numFmtId="4" fontId="0" fillId="0" borderId="28" xfId="0" applyNumberFormat="1" applyBorder="1" applyProtection="1">
      <protection hidden="1"/>
    </xf>
    <xf numFmtId="0" fontId="1" fillId="0" borderId="0" xfId="0" applyFont="1" applyProtection="1">
      <protection hidden="1"/>
    </xf>
    <xf numFmtId="0" fontId="23" fillId="25" borderId="45" xfId="0" applyFont="1" applyFill="1" applyBorder="1" applyAlignment="1" applyProtection="1">
      <alignment horizontal="left" wrapText="1"/>
      <protection hidden="1"/>
    </xf>
    <xf numFmtId="0" fontId="24" fillId="0" borderId="0" xfId="0" applyFont="1" applyProtection="1">
      <protection hidden="1"/>
    </xf>
    <xf numFmtId="0" fontId="25" fillId="25" borderId="45" xfId="0" applyFont="1" applyFill="1" applyBorder="1" applyAlignment="1" applyProtection="1">
      <alignment horizontal="left" wrapText="1"/>
      <protection hidden="1"/>
    </xf>
    <xf numFmtId="0" fontId="0" fillId="0" borderId="0" xfId="0" applyAlignment="1" applyProtection="1">
      <alignment horizontal="center"/>
      <protection hidden="1"/>
    </xf>
    <xf numFmtId="0" fontId="0" fillId="0" borderId="47" xfId="0" applyBorder="1" applyProtection="1">
      <protection locked="0"/>
    </xf>
    <xf numFmtId="0" fontId="0" fillId="0" borderId="48" xfId="0" applyBorder="1" applyAlignment="1" applyProtection="1">
      <alignment horizontal="center"/>
      <protection locked="0"/>
    </xf>
    <xf numFmtId="0" fontId="0" fillId="0" borderId="49" xfId="0" applyBorder="1" applyProtection="1">
      <protection locked="0"/>
    </xf>
    <xf numFmtId="0" fontId="0" fillId="0" borderId="50" xfId="0" applyBorder="1" applyAlignment="1" applyProtection="1">
      <alignment horizontal="center"/>
      <protection locked="0"/>
    </xf>
    <xf numFmtId="164" fontId="0" fillId="0" borderId="50" xfId="0" applyNumberFormat="1" applyBorder="1" applyAlignment="1" applyProtection="1">
      <alignment horizontal="center"/>
      <protection locked="0"/>
    </xf>
    <xf numFmtId="0" fontId="0" fillId="0" borderId="51" xfId="0" applyBorder="1" applyProtection="1">
      <protection locked="0"/>
    </xf>
    <xf numFmtId="0" fontId="0" fillId="0" borderId="52" xfId="0" applyBorder="1" applyAlignment="1" applyProtection="1">
      <alignment horizontal="center"/>
      <protection locked="0"/>
    </xf>
    <xf numFmtId="164" fontId="0" fillId="0" borderId="52" xfId="0" applyNumberFormat="1" applyBorder="1" applyAlignment="1" applyProtection="1">
      <alignment horizontal="center"/>
      <protection locked="0"/>
    </xf>
    <xf numFmtId="0" fontId="28" fillId="25" borderId="16" xfId="0" applyFont="1" applyFill="1" applyBorder="1" applyAlignment="1" applyProtection="1">
      <alignment horizontal="centerContinuous" vertical="center"/>
      <protection hidden="1"/>
    </xf>
    <xf numFmtId="0" fontId="7" fillId="25" borderId="17" xfId="0" applyFont="1" applyFill="1" applyBorder="1" applyAlignment="1" applyProtection="1">
      <alignment horizontal="centerContinuous"/>
      <protection hidden="1"/>
    </xf>
    <xf numFmtId="0" fontId="7" fillId="25" borderId="53" xfId="0" applyFont="1" applyFill="1" applyBorder="1" applyAlignment="1" applyProtection="1">
      <alignment horizontal="centerContinuous"/>
      <protection hidden="1"/>
    </xf>
    <xf numFmtId="2" fontId="6" fillId="25" borderId="51" xfId="0" applyNumberFormat="1" applyFont="1" applyFill="1" applyBorder="1" applyAlignment="1" applyProtection="1">
      <alignment horizontal="center" vertical="center" wrapText="1"/>
      <protection hidden="1"/>
    </xf>
    <xf numFmtId="0" fontId="6" fillId="25" borderId="52" xfId="0" applyFont="1" applyFill="1" applyBorder="1" applyAlignment="1" applyProtection="1">
      <alignment horizontal="center" vertical="center" wrapText="1"/>
      <protection hidden="1"/>
    </xf>
    <xf numFmtId="0" fontId="6" fillId="25" borderId="54" xfId="0" applyFont="1" applyFill="1" applyBorder="1" applyAlignment="1" applyProtection="1">
      <alignment horizontal="center" vertical="center" wrapText="1"/>
      <protection hidden="1"/>
    </xf>
    <xf numFmtId="164" fontId="0" fillId="0" borderId="0" xfId="0" applyNumberFormat="1" applyAlignment="1" applyProtection="1">
      <alignment horizontal="center"/>
      <protection hidden="1"/>
    </xf>
    <xf numFmtId="14" fontId="0" fillId="0" borderId="0" xfId="0" applyNumberFormat="1" applyProtection="1">
      <protection hidden="1"/>
    </xf>
    <xf numFmtId="0" fontId="6" fillId="25" borderId="51" xfId="0" applyFont="1" applyFill="1" applyBorder="1" applyAlignment="1" applyProtection="1">
      <alignment horizontal="left" vertical="center"/>
      <protection hidden="1"/>
    </xf>
    <xf numFmtId="164" fontId="6" fillId="25" borderId="52" xfId="0" applyNumberFormat="1" applyFont="1" applyFill="1" applyBorder="1" applyAlignment="1" applyProtection="1">
      <alignment horizontal="center" vertical="center" wrapText="1"/>
      <protection hidden="1"/>
    </xf>
    <xf numFmtId="0" fontId="29" fillId="27" borderId="21" xfId="0" applyFont="1" applyFill="1" applyBorder="1" applyAlignment="1" applyProtection="1">
      <alignment horizontal="center" vertical="center"/>
      <protection hidden="1"/>
    </xf>
    <xf numFmtId="0" fontId="6" fillId="25" borderId="51"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14" fontId="1" fillId="0" borderId="0" xfId="0" applyNumberFormat="1" applyFont="1" applyAlignment="1" applyProtection="1">
      <alignment horizontal="center" vertical="center" wrapText="1"/>
      <protection hidden="1"/>
    </xf>
    <xf numFmtId="0" fontId="1" fillId="0" borderId="0" xfId="0" applyFont="1" applyAlignment="1" applyProtection="1">
      <alignment vertical="center"/>
      <protection hidden="1"/>
    </xf>
    <xf numFmtId="1" fontId="22" fillId="0" borderId="55" xfId="0" applyNumberFormat="1" applyFont="1" applyBorder="1" applyAlignment="1" applyProtection="1">
      <alignment horizontal="center"/>
      <protection hidden="1"/>
    </xf>
    <xf numFmtId="1" fontId="0" fillId="0" borderId="0" xfId="0" applyNumberFormat="1" applyAlignment="1" applyProtection="1">
      <alignment horizontal="center"/>
      <protection hidden="1"/>
    </xf>
    <xf numFmtId="3" fontId="0" fillId="0" borderId="0" xfId="0" applyNumberFormat="1" applyProtection="1">
      <protection hidden="1"/>
    </xf>
    <xf numFmtId="1" fontId="22" fillId="0" borderId="34" xfId="0" applyNumberFormat="1" applyFont="1" applyBorder="1" applyAlignment="1" applyProtection="1">
      <alignment horizontal="center"/>
      <protection hidden="1"/>
    </xf>
    <xf numFmtId="1" fontId="22" fillId="0" borderId="56" xfId="0" applyNumberFormat="1" applyFont="1" applyBorder="1" applyAlignment="1" applyProtection="1">
      <alignment horizontal="center"/>
      <protection hidden="1"/>
    </xf>
    <xf numFmtId="0" fontId="22" fillId="0" borderId="0" xfId="0" applyFont="1" applyAlignment="1" applyProtection="1">
      <alignment horizontal="center"/>
      <protection hidden="1"/>
    </xf>
    <xf numFmtId="164" fontId="0" fillId="0" borderId="0" xfId="0" applyNumberFormat="1" applyProtection="1">
      <protection hidden="1"/>
    </xf>
    <xf numFmtId="0" fontId="30" fillId="25" borderId="57" xfId="0" applyFont="1" applyFill="1" applyBorder="1" applyProtection="1">
      <protection hidden="1"/>
    </xf>
    <xf numFmtId="0" fontId="30" fillId="25" borderId="58" xfId="0" applyFont="1" applyFill="1" applyBorder="1" applyProtection="1">
      <protection hidden="1"/>
    </xf>
    <xf numFmtId="0" fontId="0" fillId="24" borderId="0" xfId="0" applyFill="1"/>
    <xf numFmtId="0" fontId="1" fillId="26" borderId="48" xfId="0" applyFont="1" applyFill="1" applyBorder="1" applyAlignment="1" applyProtection="1">
      <alignment horizontal="center"/>
      <protection hidden="1"/>
    </xf>
    <xf numFmtId="0" fontId="1" fillId="26" borderId="50" xfId="0" applyFont="1" applyFill="1" applyBorder="1" applyAlignment="1" applyProtection="1">
      <alignment horizontal="center"/>
      <protection hidden="1"/>
    </xf>
    <xf numFmtId="0" fontId="1" fillId="26" borderId="52" xfId="0" applyFont="1" applyFill="1" applyBorder="1" applyAlignment="1" applyProtection="1">
      <alignment horizontal="center"/>
      <protection hidden="1"/>
    </xf>
    <xf numFmtId="2" fontId="2" fillId="26" borderId="61" xfId="0" applyNumberFormat="1" applyFont="1" applyFill="1" applyBorder="1" applyAlignment="1" applyProtection="1">
      <alignment horizontal="center"/>
      <protection hidden="1"/>
    </xf>
    <xf numFmtId="2" fontId="3" fillId="26" borderId="62" xfId="0" applyNumberFormat="1" applyFont="1" applyFill="1" applyBorder="1" applyAlignment="1" applyProtection="1">
      <alignment horizontal="center"/>
      <protection hidden="1"/>
    </xf>
    <xf numFmtId="2" fontId="3" fillId="26" borderId="63" xfId="0" applyNumberFormat="1" applyFont="1" applyFill="1" applyBorder="1" applyAlignment="1" applyProtection="1">
      <alignment horizontal="center"/>
      <protection hidden="1"/>
    </xf>
    <xf numFmtId="0" fontId="3" fillId="0" borderId="0" xfId="0" applyFont="1" applyProtection="1">
      <protection hidden="1"/>
    </xf>
    <xf numFmtId="0" fontId="3" fillId="0" borderId="10" xfId="0" applyFont="1" applyBorder="1" applyProtection="1">
      <protection hidden="1"/>
    </xf>
    <xf numFmtId="0" fontId="2" fillId="25" borderId="15" xfId="0" applyFont="1" applyFill="1" applyBorder="1" applyAlignment="1" applyProtection="1">
      <alignment horizontal="left"/>
      <protection hidden="1"/>
    </xf>
    <xf numFmtId="0" fontId="3" fillId="24" borderId="0" xfId="0" applyFont="1" applyFill="1" applyAlignment="1" applyProtection="1">
      <alignment horizontal="left" wrapText="1"/>
      <protection hidden="1"/>
    </xf>
    <xf numFmtId="0" fontId="3" fillId="0" borderId="11" xfId="0" applyFont="1" applyBorder="1" applyProtection="1">
      <protection hidden="1"/>
    </xf>
    <xf numFmtId="0" fontId="6" fillId="25" borderId="46" xfId="0" applyFont="1" applyFill="1" applyBorder="1" applyAlignment="1" applyProtection="1">
      <alignment horizontal="left" wrapText="1"/>
      <protection hidden="1"/>
    </xf>
    <xf numFmtId="0" fontId="2" fillId="0" borderId="0" xfId="0" applyFont="1" applyAlignment="1" applyProtection="1">
      <alignment horizontal="center"/>
      <protection hidden="1"/>
    </xf>
    <xf numFmtId="0" fontId="2" fillId="0" borderId="19" xfId="0" applyFont="1" applyBorder="1" applyProtection="1">
      <protection hidden="1"/>
    </xf>
    <xf numFmtId="0" fontId="2" fillId="0" borderId="0" xfId="0" applyFont="1" applyAlignment="1" applyProtection="1">
      <alignment horizontal="center" vertical="center"/>
      <protection hidden="1"/>
    </xf>
    <xf numFmtId="0" fontId="2" fillId="26" borderId="47" xfId="0" applyFont="1" applyFill="1" applyBorder="1" applyAlignment="1" applyProtection="1">
      <alignment horizontal="center"/>
      <protection hidden="1"/>
    </xf>
    <xf numFmtId="1" fontId="3" fillId="26" borderId="48" xfId="0" applyNumberFormat="1" applyFont="1" applyFill="1" applyBorder="1" applyAlignment="1" applyProtection="1">
      <alignment horizontal="center"/>
      <protection hidden="1"/>
    </xf>
    <xf numFmtId="1" fontId="3" fillId="26" borderId="59" xfId="0" applyNumberFormat="1" applyFont="1" applyFill="1" applyBorder="1" applyAlignment="1" applyProtection="1">
      <alignment horizontal="center"/>
      <protection hidden="1"/>
    </xf>
    <xf numFmtId="0" fontId="2" fillId="26" borderId="49" xfId="0" applyFont="1" applyFill="1" applyBorder="1" applyAlignment="1" applyProtection="1">
      <alignment horizontal="center"/>
      <protection hidden="1"/>
    </xf>
    <xf numFmtId="1" fontId="3" fillId="26" borderId="50" xfId="0" applyNumberFormat="1" applyFont="1" applyFill="1" applyBorder="1" applyAlignment="1" applyProtection="1">
      <alignment horizontal="center"/>
      <protection hidden="1"/>
    </xf>
    <xf numFmtId="1" fontId="3" fillId="26" borderId="60" xfId="0" applyNumberFormat="1" applyFont="1" applyFill="1" applyBorder="1" applyAlignment="1" applyProtection="1">
      <alignment horizontal="center"/>
      <protection hidden="1"/>
    </xf>
    <xf numFmtId="0" fontId="2" fillId="26" borderId="51" xfId="0" applyFont="1" applyFill="1" applyBorder="1" applyAlignment="1" applyProtection="1">
      <alignment horizontal="center"/>
      <protection hidden="1"/>
    </xf>
    <xf numFmtId="1" fontId="3" fillId="26" borderId="52" xfId="0" applyNumberFormat="1" applyFont="1" applyFill="1" applyBorder="1" applyAlignment="1" applyProtection="1">
      <alignment horizontal="center"/>
      <protection hidden="1"/>
    </xf>
    <xf numFmtId="1" fontId="3" fillId="26" borderId="54" xfId="0" applyNumberFormat="1" applyFont="1" applyFill="1" applyBorder="1" applyAlignment="1" applyProtection="1">
      <alignment horizontal="center"/>
      <protection hidden="1"/>
    </xf>
    <xf numFmtId="0" fontId="27" fillId="25" borderId="57" xfId="0" applyFont="1" applyFill="1" applyBorder="1" applyAlignment="1" applyProtection="1">
      <alignment horizontal="center" vertical="center"/>
      <protection hidden="1"/>
    </xf>
    <xf numFmtId="0" fontId="27" fillId="25" borderId="64" xfId="0" applyFont="1" applyFill="1" applyBorder="1" applyAlignment="1" applyProtection="1">
      <alignment horizontal="center" vertical="center"/>
      <protection hidden="1"/>
    </xf>
    <xf numFmtId="0" fontId="27" fillId="25" borderId="65" xfId="0" applyFont="1" applyFill="1" applyBorder="1" applyAlignment="1" applyProtection="1">
      <alignment horizontal="center" vertical="center"/>
      <protection hidden="1"/>
    </xf>
    <xf numFmtId="0" fontId="6" fillId="25" borderId="45" xfId="0" applyFont="1" applyFill="1" applyBorder="1" applyAlignment="1" applyProtection="1">
      <alignment horizontal="center" wrapText="1"/>
      <protection hidden="1"/>
    </xf>
    <xf numFmtId="0" fontId="6" fillId="25" borderId="46" xfId="0" applyFont="1" applyFill="1" applyBorder="1" applyAlignment="1" applyProtection="1">
      <alignment horizontal="center" wrapText="1"/>
      <protection hidden="1"/>
    </xf>
    <xf numFmtId="49" fontId="3" fillId="24" borderId="15" xfId="0" applyNumberFormat="1" applyFont="1" applyFill="1" applyBorder="1" applyAlignment="1" applyProtection="1">
      <alignment horizontal="left"/>
      <protection locked="0"/>
    </xf>
    <xf numFmtId="49" fontId="3" fillId="24" borderId="46" xfId="0" applyNumberFormat="1" applyFont="1" applyFill="1" applyBorder="1" applyAlignment="1" applyProtection="1">
      <alignment horizontal="left"/>
      <protection locked="0"/>
    </xf>
    <xf numFmtId="0" fontId="26" fillId="25" borderId="57" xfId="0" applyFont="1" applyFill="1" applyBorder="1" applyAlignment="1" applyProtection="1">
      <alignment horizontal="center" vertical="center"/>
      <protection hidden="1"/>
    </xf>
    <xf numFmtId="0" fontId="26" fillId="25" borderId="64" xfId="0" applyFont="1" applyFill="1" applyBorder="1" applyAlignment="1" applyProtection="1">
      <alignment horizontal="center" vertical="center"/>
      <protection hidden="1"/>
    </xf>
    <xf numFmtId="0" fontId="26" fillId="25" borderId="65" xfId="0" applyFont="1" applyFill="1" applyBorder="1" applyAlignment="1" applyProtection="1">
      <alignment horizontal="center" vertical="center"/>
      <protection hidden="1"/>
    </xf>
    <xf numFmtId="0" fontId="28" fillId="25" borderId="15" xfId="0" applyFont="1" applyFill="1" applyBorder="1" applyAlignment="1" applyProtection="1">
      <alignment horizontal="center" vertical="center"/>
      <protection hidden="1"/>
    </xf>
    <xf numFmtId="0" fontId="28" fillId="25" borderId="45" xfId="0" applyFont="1" applyFill="1" applyBorder="1" applyAlignment="1" applyProtection="1">
      <alignment horizontal="center" vertical="center"/>
      <protection hidden="1"/>
    </xf>
    <xf numFmtId="0" fontId="28" fillId="25" borderId="46" xfId="0" applyFont="1" applyFill="1" applyBorder="1" applyAlignment="1" applyProtection="1">
      <alignment horizontal="center" vertical="center"/>
      <protection hidden="1"/>
    </xf>
    <xf numFmtId="164" fontId="2" fillId="0" borderId="66" xfId="0" applyNumberFormat="1" applyFont="1" applyBorder="1" applyAlignment="1" applyProtection="1">
      <alignment horizontal="center"/>
      <protection locked="0"/>
    </xf>
    <xf numFmtId="164" fontId="2" fillId="0" borderId="64" xfId="0" applyNumberFormat="1" applyFont="1" applyBorder="1" applyAlignment="1" applyProtection="1">
      <alignment horizontal="center"/>
      <protection locked="0"/>
    </xf>
    <xf numFmtId="164" fontId="2" fillId="0" borderId="65" xfId="0" applyNumberFormat="1" applyFont="1" applyBorder="1" applyAlignment="1" applyProtection="1">
      <alignment horizontal="center"/>
      <protection locked="0"/>
    </xf>
    <xf numFmtId="0" fontId="31" fillId="25" borderId="0" xfId="0" applyFont="1" applyFill="1" applyAlignment="1" applyProtection="1">
      <alignment horizontal="center" vertical="center"/>
      <protection hidden="1"/>
    </xf>
    <xf numFmtId="0" fontId="0" fillId="0" borderId="1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65" xfId="0" applyBorder="1" applyAlignment="1" applyProtection="1">
      <alignment horizontal="center"/>
      <protection hidden="1"/>
    </xf>
    <xf numFmtId="0" fontId="2" fillId="0" borderId="57" xfId="0" applyFont="1" applyBorder="1" applyAlignment="1" applyProtection="1">
      <alignment horizontal="center" wrapText="1"/>
      <protection hidden="1"/>
    </xf>
    <xf numFmtId="0" fontId="2" fillId="0" borderId="64" xfId="0" applyFont="1" applyBorder="1" applyAlignment="1" applyProtection="1">
      <alignment horizontal="center"/>
      <protection hidden="1"/>
    </xf>
    <xf numFmtId="0" fontId="2" fillId="0" borderId="65"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0" fillId="0" borderId="25" xfId="0" applyBorder="1" applyAlignment="1" applyProtection="1">
      <alignment horizontal="center"/>
      <protection hidden="1"/>
    </xf>
    <xf numFmtId="0" fontId="0" fillId="0" borderId="26" xfId="0" applyBorder="1" applyAlignment="1" applyProtection="1">
      <alignment horizontal="center"/>
      <protection hidden="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Neutral" xfId="32" builtinId="28" customBuiltin="1"/>
    <cellStyle name="Notiz" xfId="33" builtinId="10" customBuiltin="1"/>
    <cellStyle name="Schlecht" xfId="34" builtinId="27" customBuiltin="1"/>
    <cellStyle name="Standard" xfId="0" builtinId="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6F1F7"/>
      <rgbColor rgb="003366FF"/>
      <rgbColor rgb="0033CCCC"/>
      <rgbColor rgb="00EBEBEB"/>
      <rgbColor rgb="000668AF"/>
      <rgbColor rgb="00E4DDB6"/>
      <rgbColor rgb="00EAE3C6"/>
      <rgbColor rgb="00666699"/>
      <rgbColor rgb="00969696"/>
      <rgbColor rgb="00003366"/>
      <rgbColor rgb="00339966"/>
      <rgbColor rgb="00003300"/>
      <rgbColor rgb="007AB031"/>
      <rgbColor rgb="009B00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315782671379294E-2"/>
          <c:y val="2.8038291388911382E-2"/>
          <c:w val="0.8618021287589861"/>
          <c:h val="0.85717062246100506"/>
        </c:manualLayout>
      </c:layout>
      <c:barChart>
        <c:barDir val="bar"/>
        <c:grouping val="clustered"/>
        <c:varyColors val="0"/>
        <c:ser>
          <c:idx val="0"/>
          <c:order val="0"/>
          <c:spPr>
            <a:solidFill>
              <a:srgbClr val="0668AF"/>
            </a:solidFill>
            <a:ln w="12700">
              <a:solidFill>
                <a:srgbClr val="000000"/>
              </a:solidFill>
              <a:prstDash val="solid"/>
            </a:ln>
          </c:spPr>
          <c:invertIfNegative val="0"/>
          <c:cat>
            <c:strRef>
              <c:f>Daten!$I$6:$I$51</c:f>
              <c:strCache>
                <c:ptCount val="46"/>
                <c:pt idx="0">
                  <c:v>bis 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&gt;= 65</c:v>
                </c:pt>
              </c:strCache>
            </c:strRef>
          </c:cat>
          <c:val>
            <c:numRef>
              <c:f>Daten!$J$6:$J$51</c:f>
              <c:numCache>
                <c:formatCode>0</c:formatCode>
                <c:ptCount val="46"/>
                <c:pt idx="0">
                  <c:v>0</c:v>
                </c:pt>
                <c:pt idx="1">
                  <c:v>0</c:v>
                </c:pt>
                <c:pt idx="2">
                  <c:v>0</c:v>
                </c:pt>
                <c:pt idx="3">
                  <c:v>0</c:v>
                </c:pt>
                <c:pt idx="4">
                  <c:v>0</c:v>
                </c:pt>
                <c:pt idx="5">
                  <c:v>0</c:v>
                </c:pt>
                <c:pt idx="6">
                  <c:v>0</c:v>
                </c:pt>
                <c:pt idx="7">
                  <c:v>7</c:v>
                </c:pt>
                <c:pt idx="8">
                  <c:v>5</c:v>
                </c:pt>
                <c:pt idx="9">
                  <c:v>3</c:v>
                </c:pt>
                <c:pt idx="10">
                  <c:v>6</c:v>
                </c:pt>
                <c:pt idx="11">
                  <c:v>13</c:v>
                </c:pt>
                <c:pt idx="12">
                  <c:v>4</c:v>
                </c:pt>
                <c:pt idx="13">
                  <c:v>11</c:v>
                </c:pt>
                <c:pt idx="14">
                  <c:v>9</c:v>
                </c:pt>
                <c:pt idx="15">
                  <c:v>6</c:v>
                </c:pt>
                <c:pt idx="16">
                  <c:v>14</c:v>
                </c:pt>
                <c:pt idx="17">
                  <c:v>5</c:v>
                </c:pt>
                <c:pt idx="18">
                  <c:v>3</c:v>
                </c:pt>
                <c:pt idx="19">
                  <c:v>13</c:v>
                </c:pt>
                <c:pt idx="20">
                  <c:v>9</c:v>
                </c:pt>
                <c:pt idx="21">
                  <c:v>10</c:v>
                </c:pt>
                <c:pt idx="22">
                  <c:v>13</c:v>
                </c:pt>
                <c:pt idx="23">
                  <c:v>10</c:v>
                </c:pt>
                <c:pt idx="24">
                  <c:v>6</c:v>
                </c:pt>
                <c:pt idx="25">
                  <c:v>4</c:v>
                </c:pt>
                <c:pt idx="26">
                  <c:v>2</c:v>
                </c:pt>
                <c:pt idx="27">
                  <c:v>10</c:v>
                </c:pt>
                <c:pt idx="28">
                  <c:v>5</c:v>
                </c:pt>
                <c:pt idx="29">
                  <c:v>6</c:v>
                </c:pt>
                <c:pt idx="30">
                  <c:v>1</c:v>
                </c:pt>
                <c:pt idx="31">
                  <c:v>4</c:v>
                </c:pt>
                <c:pt idx="32">
                  <c:v>6</c:v>
                </c:pt>
                <c:pt idx="33">
                  <c:v>3</c:v>
                </c:pt>
                <c:pt idx="34">
                  <c:v>2</c:v>
                </c:pt>
                <c:pt idx="35">
                  <c:v>6</c:v>
                </c:pt>
                <c:pt idx="36">
                  <c:v>6</c:v>
                </c:pt>
                <c:pt idx="37">
                  <c:v>2</c:v>
                </c:pt>
                <c:pt idx="38">
                  <c:v>8</c:v>
                </c:pt>
                <c:pt idx="39">
                  <c:v>2</c:v>
                </c:pt>
                <c:pt idx="40">
                  <c:v>2</c:v>
                </c:pt>
                <c:pt idx="41">
                  <c:v>0</c:v>
                </c:pt>
                <c:pt idx="42">
                  <c:v>1</c:v>
                </c:pt>
                <c:pt idx="43">
                  <c:v>0</c:v>
                </c:pt>
                <c:pt idx="44">
                  <c:v>0</c:v>
                </c:pt>
                <c:pt idx="45">
                  <c:v>8</c:v>
                </c:pt>
              </c:numCache>
            </c:numRef>
          </c:val>
          <c:extLst>
            <c:ext xmlns:c16="http://schemas.microsoft.com/office/drawing/2014/chart" uri="{C3380CC4-5D6E-409C-BE32-E72D297353CC}">
              <c16:uniqueId val="{00000000-4482-4FC8-BB87-8372ED85627E}"/>
            </c:ext>
          </c:extLst>
        </c:ser>
        <c:dLbls>
          <c:showLegendKey val="0"/>
          <c:showVal val="0"/>
          <c:showCatName val="0"/>
          <c:showSerName val="0"/>
          <c:showPercent val="0"/>
          <c:showBubbleSize val="0"/>
        </c:dLbls>
        <c:gapWidth val="0"/>
        <c:axId val="1449937088"/>
        <c:axId val="1"/>
      </c:barChart>
      <c:catAx>
        <c:axId val="1449937088"/>
        <c:scaling>
          <c:orientation val="minMax"/>
        </c:scaling>
        <c:delete val="0"/>
        <c:axPos val="r"/>
        <c:numFmt formatCode="General" sourceLinked="1"/>
        <c:majorTickMark val="out"/>
        <c:minorTickMark val="none"/>
        <c:tickLblPos val="none"/>
        <c:spPr>
          <a:ln w="3175">
            <a:solidFill>
              <a:srgbClr val="000000"/>
            </a:solidFill>
            <a:prstDash val="solid"/>
          </a:ln>
        </c:spPr>
        <c:crossAx val="1"/>
        <c:crosses val="autoZero"/>
        <c:auto val="0"/>
        <c:lblAlgn val="ctr"/>
        <c:lblOffset val="100"/>
        <c:tickLblSkip val="3"/>
        <c:tickMarkSkip val="1"/>
        <c:noMultiLvlLbl val="0"/>
      </c:catAx>
      <c:valAx>
        <c:axId val="1"/>
        <c:scaling>
          <c:orientation val="maxMin"/>
        </c:scaling>
        <c:delete val="0"/>
        <c:axPos val="b"/>
        <c:title>
          <c:tx>
            <c:rich>
              <a:bodyPr/>
              <a:lstStyle/>
              <a:p>
                <a:pPr>
                  <a:defRPr sz="800" b="0" i="0" u="none" strike="noStrike" baseline="0">
                    <a:solidFill>
                      <a:srgbClr val="000000"/>
                    </a:solidFill>
                    <a:latin typeface="Arial"/>
                    <a:ea typeface="Arial"/>
                    <a:cs typeface="Arial"/>
                  </a:defRPr>
                </a:pPr>
                <a:r>
                  <a:rPr lang="de-DE"/>
                  <a:t>Anzahl weibliche Mitarbeiter</a:t>
                </a:r>
              </a:p>
            </c:rich>
          </c:tx>
          <c:layout>
            <c:manualLayout>
              <c:xMode val="edge"/>
              <c:yMode val="edge"/>
              <c:x val="7.8500787966165081E-2"/>
              <c:y val="0.8251268608736778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1449937088"/>
        <c:crosses val="autoZero"/>
        <c:crossBetween val="between"/>
        <c:majorUnit val="2"/>
        <c:minorUnit val="0.4"/>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433616844276"/>
          <c:y val="2.7632432023492946E-2"/>
          <c:w val="0.83137254480597989"/>
          <c:h val="0.85265790243921091"/>
        </c:manualLayout>
      </c:layout>
      <c:barChart>
        <c:barDir val="bar"/>
        <c:grouping val="clustered"/>
        <c:varyColors val="0"/>
        <c:ser>
          <c:idx val="0"/>
          <c:order val="0"/>
          <c:spPr>
            <a:solidFill>
              <a:srgbClr val="E6F1F7"/>
            </a:solidFill>
            <a:ln w="12700">
              <a:solidFill>
                <a:srgbClr val="000000"/>
              </a:solidFill>
              <a:prstDash val="solid"/>
            </a:ln>
          </c:spPr>
          <c:invertIfNegative val="0"/>
          <c:cat>
            <c:strRef>
              <c:f>Daten!$I$6:$I$51</c:f>
              <c:strCache>
                <c:ptCount val="46"/>
                <c:pt idx="0">
                  <c:v>bis 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&gt;= 65</c:v>
                </c:pt>
              </c:strCache>
            </c:strRef>
          </c:cat>
          <c:val>
            <c:numRef>
              <c:f>Daten!$K$6:$K$51</c:f>
              <c:numCache>
                <c:formatCode>0</c:formatCode>
                <c:ptCount val="46"/>
                <c:pt idx="0">
                  <c:v>0</c:v>
                </c:pt>
                <c:pt idx="1">
                  <c:v>0</c:v>
                </c:pt>
                <c:pt idx="2">
                  <c:v>2</c:v>
                </c:pt>
                <c:pt idx="3">
                  <c:v>0</c:v>
                </c:pt>
                <c:pt idx="4">
                  <c:v>0</c:v>
                </c:pt>
                <c:pt idx="5">
                  <c:v>1</c:v>
                </c:pt>
                <c:pt idx="6">
                  <c:v>2</c:v>
                </c:pt>
                <c:pt idx="7">
                  <c:v>3</c:v>
                </c:pt>
                <c:pt idx="8">
                  <c:v>12</c:v>
                </c:pt>
                <c:pt idx="9">
                  <c:v>7</c:v>
                </c:pt>
                <c:pt idx="10">
                  <c:v>13</c:v>
                </c:pt>
                <c:pt idx="11">
                  <c:v>9</c:v>
                </c:pt>
                <c:pt idx="12">
                  <c:v>8</c:v>
                </c:pt>
                <c:pt idx="13">
                  <c:v>7</c:v>
                </c:pt>
                <c:pt idx="14">
                  <c:v>8</c:v>
                </c:pt>
                <c:pt idx="15">
                  <c:v>8</c:v>
                </c:pt>
                <c:pt idx="16">
                  <c:v>12</c:v>
                </c:pt>
                <c:pt idx="17">
                  <c:v>11</c:v>
                </c:pt>
                <c:pt idx="18">
                  <c:v>11</c:v>
                </c:pt>
                <c:pt idx="19">
                  <c:v>14</c:v>
                </c:pt>
                <c:pt idx="20">
                  <c:v>11</c:v>
                </c:pt>
                <c:pt idx="21">
                  <c:v>4</c:v>
                </c:pt>
                <c:pt idx="22">
                  <c:v>12</c:v>
                </c:pt>
                <c:pt idx="23">
                  <c:v>8</c:v>
                </c:pt>
                <c:pt idx="24">
                  <c:v>8</c:v>
                </c:pt>
                <c:pt idx="25">
                  <c:v>9</c:v>
                </c:pt>
                <c:pt idx="26">
                  <c:v>9</c:v>
                </c:pt>
                <c:pt idx="27">
                  <c:v>8</c:v>
                </c:pt>
                <c:pt idx="28">
                  <c:v>9</c:v>
                </c:pt>
                <c:pt idx="29">
                  <c:v>6</c:v>
                </c:pt>
                <c:pt idx="30">
                  <c:v>6</c:v>
                </c:pt>
                <c:pt idx="31">
                  <c:v>6</c:v>
                </c:pt>
                <c:pt idx="32">
                  <c:v>6</c:v>
                </c:pt>
                <c:pt idx="33">
                  <c:v>6</c:v>
                </c:pt>
                <c:pt idx="34">
                  <c:v>5</c:v>
                </c:pt>
                <c:pt idx="35">
                  <c:v>2</c:v>
                </c:pt>
                <c:pt idx="36">
                  <c:v>5</c:v>
                </c:pt>
                <c:pt idx="37">
                  <c:v>1</c:v>
                </c:pt>
                <c:pt idx="38">
                  <c:v>4</c:v>
                </c:pt>
                <c:pt idx="39">
                  <c:v>2</c:v>
                </c:pt>
                <c:pt idx="40">
                  <c:v>3</c:v>
                </c:pt>
                <c:pt idx="41">
                  <c:v>5</c:v>
                </c:pt>
                <c:pt idx="42">
                  <c:v>2</c:v>
                </c:pt>
                <c:pt idx="43">
                  <c:v>2</c:v>
                </c:pt>
                <c:pt idx="44">
                  <c:v>0</c:v>
                </c:pt>
                <c:pt idx="45">
                  <c:v>7</c:v>
                </c:pt>
              </c:numCache>
            </c:numRef>
          </c:val>
          <c:extLst>
            <c:ext xmlns:c16="http://schemas.microsoft.com/office/drawing/2014/chart" uri="{C3380CC4-5D6E-409C-BE32-E72D297353CC}">
              <c16:uniqueId val="{00000000-EA5B-41E2-AF93-A6142C91BEEC}"/>
            </c:ext>
          </c:extLst>
        </c:ser>
        <c:dLbls>
          <c:showLegendKey val="0"/>
          <c:showVal val="0"/>
          <c:showCatName val="0"/>
          <c:showSerName val="0"/>
          <c:showPercent val="0"/>
          <c:showBubbleSize val="0"/>
        </c:dLbls>
        <c:gapWidth val="0"/>
        <c:axId val="1449938336"/>
        <c:axId val="1"/>
      </c:barChart>
      <c:catAx>
        <c:axId val="1449938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3"/>
        <c:tickMarkSkip val="1"/>
        <c:noMultiLvlLbl val="0"/>
      </c:catAx>
      <c:valAx>
        <c:axId val="1"/>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de-DE"/>
                  <a:t>Anzahl männliche Mitarbeiter</a:t>
                </a:r>
              </a:p>
            </c:rich>
          </c:tx>
          <c:layout>
            <c:manualLayout>
              <c:xMode val="edge"/>
              <c:yMode val="edge"/>
              <c:x val="0.67123111199499208"/>
              <c:y val="0.842131261668356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49938336"/>
        <c:crosses val="autoZero"/>
        <c:crossBetween val="between"/>
        <c:majorUnit val="2"/>
        <c:minorUnit val="0.4"/>
      </c:valAx>
      <c:spPr>
        <a:noFill/>
        <a:ln w="25400">
          <a:noFill/>
        </a:ln>
      </c:spPr>
    </c:plotArea>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68580</xdr:colOff>
      <xdr:row>5</xdr:row>
      <xdr:rowOff>68580</xdr:rowOff>
    </xdr:from>
    <xdr:to>
      <xdr:col>3</xdr:col>
      <xdr:colOff>4320540</xdr:colOff>
      <xdr:row>6</xdr:row>
      <xdr:rowOff>99060</xdr:rowOff>
    </xdr:to>
    <xdr:sp macro="" textlink="">
      <xdr:nvSpPr>
        <xdr:cNvPr id="2049" name="Text Box 1">
          <a:extLst>
            <a:ext uri="{FF2B5EF4-FFF2-40B4-BE49-F238E27FC236}">
              <a16:creationId xmlns:a16="http://schemas.microsoft.com/office/drawing/2014/main" id="{F3DCC72D-13E0-EEE4-014D-09CAD742968E}"/>
            </a:ext>
          </a:extLst>
        </xdr:cNvPr>
        <xdr:cNvSpPr txBox="1">
          <a:spLocks noChangeArrowheads="1"/>
        </xdr:cNvSpPr>
      </xdr:nvSpPr>
      <xdr:spPr bwMode="auto">
        <a:xfrm>
          <a:off x="960120" y="1066800"/>
          <a:ext cx="4358640" cy="58674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"Altersbaum"</a:t>
          </a:r>
          <a:r>
            <a:rPr lang="de-DE" sz="1000" b="0" i="0" u="none" strike="noStrike" baseline="0">
              <a:solidFill>
                <a:srgbClr val="000000"/>
              </a:solidFill>
              <a:latin typeface="Arial"/>
              <a:cs typeface="Arial"/>
            </a:rPr>
            <a:t> können Sie für Ihre Belegschaft den Altersaufbau analysieren und die Altersstruktur in einer Grafik veranschaulichen.</a:t>
          </a:r>
        </a:p>
      </xdr:txBody>
    </xdr:sp>
    <xdr:clientData/>
  </xdr:twoCellAnchor>
  <xdr:twoCellAnchor>
    <xdr:from>
      <xdr:col>2</xdr:col>
      <xdr:colOff>45720</xdr:colOff>
      <xdr:row>9</xdr:row>
      <xdr:rowOff>129540</xdr:rowOff>
    </xdr:from>
    <xdr:to>
      <xdr:col>4</xdr:col>
      <xdr:colOff>0</xdr:colOff>
      <xdr:row>11</xdr:row>
      <xdr:rowOff>99060</xdr:rowOff>
    </xdr:to>
    <xdr:sp macro="" textlink="">
      <xdr:nvSpPr>
        <xdr:cNvPr id="2050" name="Text Box 2">
          <a:extLst>
            <a:ext uri="{FF2B5EF4-FFF2-40B4-BE49-F238E27FC236}">
              <a16:creationId xmlns:a16="http://schemas.microsoft.com/office/drawing/2014/main" id="{848BC0F4-1C58-F858-1947-7D15B4DCD078}"/>
            </a:ext>
          </a:extLst>
        </xdr:cNvPr>
        <xdr:cNvSpPr txBox="1">
          <a:spLocks noChangeArrowheads="1"/>
        </xdr:cNvSpPr>
      </xdr:nvSpPr>
      <xdr:spPr bwMode="auto">
        <a:xfrm>
          <a:off x="937260" y="2194560"/>
          <a:ext cx="4450080" cy="255270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Bitte geben Sie zur Ermittlung der Altersstruktur im Arbeitsblatt "Daten" in den Spalten B bis D Name, Geschlecht und Geburtstag Ihrer Mitarbeiter ein. Sie können bis zu 500 Mitarbeiter erfassen bzw. die Daten in diesen Bereich hineinkopieren.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In Zelle D2 geben Sie bitte das Datum ein, zu dem die Altersstruktur analysiert werden soll.</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Weitere Angaben sind nicht erforderlich. Excel bestimmt das Alter Ihrer Mitarbeiter und ermittelt im rechten Bereich des Arbeitsblattes die Anzahl der Mitarbeiter im Alter von unter 20 bis über 65 Jahre. Ferner wird das Durchschnittsalter ihrer Mitarbeiter berechnet.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Aus den gemachten Angaben wird die Altersstruktur Ihrer Mitarbeiter grafisch im Arbeitsblatt "Altersbaum" dargestellt.</a:t>
          </a: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24</xdr:col>
      <xdr:colOff>76200</xdr:colOff>
      <xdr:row>35</xdr:row>
      <xdr:rowOff>7620</xdr:rowOff>
    </xdr:to>
    <xdr:graphicFrame macro="">
      <xdr:nvGraphicFramePr>
        <xdr:cNvPr id="20481" name="Diagramm 1">
          <a:extLst>
            <a:ext uri="{FF2B5EF4-FFF2-40B4-BE49-F238E27FC236}">
              <a16:creationId xmlns:a16="http://schemas.microsoft.com/office/drawing/2014/main" id="{67E0D4FB-1A7A-1EE7-0732-3BC5CE0FB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99060</xdr:colOff>
      <xdr:row>0</xdr:row>
      <xdr:rowOff>304800</xdr:rowOff>
    </xdr:from>
    <xdr:to>
      <xdr:col>46</xdr:col>
      <xdr:colOff>0</xdr:colOff>
      <xdr:row>35</xdr:row>
      <xdr:rowOff>0</xdr:rowOff>
    </xdr:to>
    <xdr:graphicFrame macro="">
      <xdr:nvGraphicFramePr>
        <xdr:cNvPr id="20482" name="Diagramm 2">
          <a:extLst>
            <a:ext uri="{FF2B5EF4-FFF2-40B4-BE49-F238E27FC236}">
              <a16:creationId xmlns:a16="http://schemas.microsoft.com/office/drawing/2014/main" id="{601037AF-6F52-E991-BFD1-9B5763214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48</xdr:col>
      <xdr:colOff>0</xdr:colOff>
      <xdr:row>35</xdr:row>
      <xdr:rowOff>0</xdr:rowOff>
    </xdr:to>
    <xdr:sp macro="" textlink="">
      <xdr:nvSpPr>
        <xdr:cNvPr id="20484" name="Rectangle 4">
          <a:extLst>
            <a:ext uri="{FF2B5EF4-FFF2-40B4-BE49-F238E27FC236}">
              <a16:creationId xmlns:a16="http://schemas.microsoft.com/office/drawing/2014/main" id="{3735A0C9-2813-677B-A199-A4DC9D321232}"/>
            </a:ext>
          </a:extLst>
        </xdr:cNvPr>
        <xdr:cNvSpPr>
          <a:spLocks noChangeArrowheads="1"/>
        </xdr:cNvSpPr>
      </xdr:nvSpPr>
      <xdr:spPr bwMode="auto">
        <a:xfrm>
          <a:off x="0" y="0"/>
          <a:ext cx="8778240" cy="6096000"/>
        </a:xfrm>
        <a:prstGeom prst="rect">
          <a:avLst/>
        </a:prstGeom>
        <a:noFill/>
        <a:ln w="19050">
          <a:solidFill>
            <a:srgbClr xmlns:mc="http://schemas.openxmlformats.org/markup-compatibility/2006" xmlns:a14="http://schemas.microsoft.com/office/drawing/2010/main" val="0668AF" mc:Ignorable="a14" a14:legacySpreadsheetColorIndex="51"/>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A2:IT35"/>
  <sheetViews>
    <sheetView showGridLines="0" tabSelected="1" zoomScaleNormal="100" workbookViewId="0">
      <selection activeCell="B3" sqref="B3:H3"/>
    </sheetView>
  </sheetViews>
  <sheetFormatPr defaultColWidth="11.42578125" defaultRowHeight="12.6"/>
  <cols>
    <col min="1" max="1" width="11.42578125" style="2"/>
    <col min="2" max="3" width="1.5703125" style="2" customWidth="1"/>
    <col min="4" max="4" width="34.140625" style="2" customWidth="1"/>
    <col min="5" max="5" width="19" style="2" customWidth="1"/>
    <col min="6" max="6" width="11.42578125" style="2"/>
    <col min="7" max="8" width="1.5703125" style="2" customWidth="1"/>
    <col min="9" max="9" width="12" style="2" bestFit="1" customWidth="1"/>
    <col min="10" max="16384" width="11.42578125" style="2"/>
  </cols>
  <sheetData>
    <row r="2" spans="1:254" ht="12.95" thickBot="1"/>
    <row r="3" spans="1:254" s="58" customFormat="1" ht="25.5" customHeight="1" thickBot="1">
      <c r="A3" s="57"/>
      <c r="B3" s="119" t="s">
        <v>0</v>
      </c>
      <c r="C3" s="120"/>
      <c r="D3" s="120"/>
      <c r="E3" s="120"/>
      <c r="F3" s="120"/>
      <c r="G3" s="120"/>
      <c r="H3" s="12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c r="IS3" s="101"/>
      <c r="IT3" s="101"/>
    </row>
    <row r="4" spans="1:254">
      <c r="B4" s="3"/>
      <c r="H4" s="4"/>
    </row>
    <row r="5" spans="1:254" s="59" customFormat="1" ht="12.95">
      <c r="A5" s="101"/>
      <c r="B5" s="102"/>
      <c r="C5" s="103"/>
      <c r="D5" s="122" t="s">
        <v>1</v>
      </c>
      <c r="E5" s="123"/>
      <c r="F5" s="104"/>
      <c r="G5" s="104"/>
      <c r="H5" s="105"/>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c r="IS5" s="101"/>
      <c r="IT5" s="101"/>
    </row>
    <row r="6" spans="1:254" ht="12.95">
      <c r="B6" s="3"/>
      <c r="C6" s="10"/>
      <c r="D6" s="11"/>
      <c r="E6" s="11"/>
      <c r="F6" s="11"/>
      <c r="G6" s="12"/>
      <c r="H6" s="4"/>
    </row>
    <row r="7" spans="1:254" ht="12.95">
      <c r="B7" s="3"/>
      <c r="C7" s="13"/>
      <c r="D7" s="14" t="s">
        <v>2</v>
      </c>
      <c r="E7" s="124" t="s">
        <v>3</v>
      </c>
      <c r="F7" s="125"/>
      <c r="G7" s="16"/>
      <c r="H7" s="4"/>
    </row>
    <row r="8" spans="1:254" ht="12.95">
      <c r="B8" s="3"/>
      <c r="C8" s="13"/>
      <c r="D8" s="14" t="s">
        <v>4</v>
      </c>
      <c r="E8" s="124" t="s">
        <v>5</v>
      </c>
      <c r="F8" s="125"/>
      <c r="G8" s="16"/>
      <c r="H8" s="4"/>
    </row>
    <row r="9" spans="1:254" ht="12.95">
      <c r="B9" s="3"/>
      <c r="C9" s="13"/>
      <c r="D9" s="14"/>
      <c r="E9" s="15"/>
      <c r="F9" s="15"/>
      <c r="G9" s="16"/>
      <c r="H9" s="4"/>
    </row>
    <row r="10" spans="1:254" ht="12.95">
      <c r="B10" s="3"/>
      <c r="C10" s="13"/>
      <c r="D10" s="14" t="s">
        <v>6</v>
      </c>
      <c r="E10" s="124" t="s">
        <v>7</v>
      </c>
      <c r="F10" s="125"/>
      <c r="G10" s="16"/>
      <c r="H10" s="4"/>
    </row>
    <row r="11" spans="1:254" ht="12.95">
      <c r="B11" s="3"/>
      <c r="C11" s="13"/>
      <c r="D11" s="14" t="s">
        <v>8</v>
      </c>
      <c r="E11" s="124" t="s">
        <v>9</v>
      </c>
      <c r="F11" s="125"/>
      <c r="G11" s="16"/>
      <c r="H11" s="4"/>
    </row>
    <row r="12" spans="1:254" ht="12.95">
      <c r="B12" s="3"/>
      <c r="C12" s="13"/>
      <c r="D12" s="14" t="s">
        <v>10</v>
      </c>
      <c r="E12" s="124" t="s">
        <v>11</v>
      </c>
      <c r="F12" s="125"/>
      <c r="G12" s="16"/>
      <c r="H12" s="4"/>
    </row>
    <row r="13" spans="1:254" ht="12.95">
      <c r="B13" s="3"/>
      <c r="C13" s="13"/>
      <c r="D13" s="14" t="s">
        <v>12</v>
      </c>
      <c r="E13" s="124" t="s">
        <v>13</v>
      </c>
      <c r="F13" s="125"/>
      <c r="G13" s="16"/>
      <c r="H13" s="4"/>
    </row>
    <row r="14" spans="1:254" ht="13.5" thickBot="1">
      <c r="B14" s="3"/>
      <c r="C14" s="17"/>
      <c r="D14" s="18"/>
      <c r="E14" s="18"/>
      <c r="F14" s="18"/>
      <c r="G14" s="19"/>
      <c r="H14" s="4"/>
    </row>
    <row r="15" spans="1:254" hidden="1">
      <c r="B15" s="3"/>
      <c r="H15" s="4"/>
    </row>
    <row r="16" spans="1:254" ht="12.95" hidden="1">
      <c r="B16" s="3"/>
      <c r="C16" s="9"/>
      <c r="D16" s="122" t="s">
        <v>14</v>
      </c>
      <c r="E16" s="123"/>
      <c r="F16" s="1"/>
      <c r="G16" s="1"/>
      <c r="H16" s="4"/>
    </row>
    <row r="17" spans="2:8" ht="13.5" hidden="1" thickBot="1">
      <c r="B17" s="3"/>
      <c r="C17" s="10"/>
      <c r="D17" s="11"/>
      <c r="E17" s="11"/>
      <c r="F17" s="11"/>
      <c r="G17" s="12"/>
      <c r="H17" s="4"/>
    </row>
    <row r="18" spans="2:8" ht="12.95" hidden="1">
      <c r="B18" s="3"/>
      <c r="C18" s="13"/>
      <c r="D18" s="22" t="s">
        <v>15</v>
      </c>
      <c r="E18" s="23" t="e">
        <f>F18&amp;" "&amp;#REF!</f>
        <v>#REF!</v>
      </c>
      <c r="F18" s="24" t="s">
        <v>16</v>
      </c>
      <c r="G18" s="16"/>
      <c r="H18" s="4"/>
    </row>
    <row r="19" spans="2:8" ht="12.95" hidden="1">
      <c r="B19" s="3"/>
      <c r="C19" s="13"/>
      <c r="D19" s="25" t="s">
        <v>17</v>
      </c>
      <c r="E19" s="21" t="e">
        <f>F19&amp;" "&amp;#REF!</f>
        <v>#REF!</v>
      </c>
      <c r="F19" s="26" t="s">
        <v>18</v>
      </c>
      <c r="G19" s="16"/>
      <c r="H19" s="4"/>
    </row>
    <row r="20" spans="2:8" ht="12.95" hidden="1">
      <c r="B20" s="3"/>
      <c r="C20" s="13"/>
      <c r="D20" s="25" t="s">
        <v>19</v>
      </c>
      <c r="E20" s="21" t="e">
        <f>F20&amp;" "&amp;#REF!</f>
        <v>#REF!</v>
      </c>
      <c r="F20" s="26" t="s">
        <v>20</v>
      </c>
      <c r="G20" s="16"/>
      <c r="H20" s="4"/>
    </row>
    <row r="21" spans="2:8" ht="12.95" hidden="1">
      <c r="B21" s="3"/>
      <c r="C21" s="13"/>
      <c r="D21" s="25" t="s">
        <v>21</v>
      </c>
      <c r="E21" s="21" t="e">
        <f>F21&amp;" "&amp;#REF!</f>
        <v>#REF!</v>
      </c>
      <c r="F21" s="26" t="s">
        <v>22</v>
      </c>
      <c r="G21" s="16"/>
      <c r="H21" s="4"/>
    </row>
    <row r="22" spans="2:8" ht="12.95" hidden="1">
      <c r="B22" s="3"/>
      <c r="C22" s="13"/>
      <c r="D22" s="25" t="s">
        <v>23</v>
      </c>
      <c r="E22" s="21" t="e">
        <f>F22&amp;" "&amp;#REF!</f>
        <v>#REF!</v>
      </c>
      <c r="F22" s="26" t="s">
        <v>24</v>
      </c>
      <c r="G22" s="16"/>
      <c r="H22" s="4"/>
    </row>
    <row r="23" spans="2:8" ht="12.95" hidden="1">
      <c r="B23" s="3"/>
      <c r="C23" s="13"/>
      <c r="D23" s="25" t="s">
        <v>25</v>
      </c>
      <c r="E23" s="21" t="e">
        <f>F23&amp;" "&amp;#REF!</f>
        <v>#REF!</v>
      </c>
      <c r="F23" s="26" t="s">
        <v>26</v>
      </c>
      <c r="G23" s="16"/>
      <c r="H23" s="4"/>
    </row>
    <row r="24" spans="2:8" ht="12.95" hidden="1">
      <c r="B24" s="3"/>
      <c r="C24" s="13"/>
      <c r="D24" s="25" t="s">
        <v>27</v>
      </c>
      <c r="E24" s="21" t="e">
        <f>F24&amp;" "&amp;#REF!</f>
        <v>#REF!</v>
      </c>
      <c r="F24" s="26" t="s">
        <v>28</v>
      </c>
      <c r="G24" s="16"/>
      <c r="H24" s="4"/>
    </row>
    <row r="25" spans="2:8" ht="12.95" hidden="1">
      <c r="B25" s="3"/>
      <c r="C25" s="13"/>
      <c r="D25" s="25" t="s">
        <v>29</v>
      </c>
      <c r="E25" s="21" t="e">
        <f>F25&amp;" "&amp;#REF!</f>
        <v>#REF!</v>
      </c>
      <c r="F25" s="26" t="s">
        <v>30</v>
      </c>
      <c r="G25" s="16"/>
      <c r="H25" s="4"/>
    </row>
    <row r="26" spans="2:8" ht="12.95" hidden="1">
      <c r="B26" s="3"/>
      <c r="C26" s="13"/>
      <c r="D26" s="25" t="s">
        <v>31</v>
      </c>
      <c r="E26" s="21" t="e">
        <f>F26&amp;" "&amp;#REF!</f>
        <v>#REF!</v>
      </c>
      <c r="F26" s="26" t="s">
        <v>32</v>
      </c>
      <c r="G26" s="16"/>
      <c r="H26" s="4"/>
    </row>
    <row r="27" spans="2:8" ht="12.95" hidden="1">
      <c r="B27" s="3"/>
      <c r="C27" s="13"/>
      <c r="D27" s="25" t="s">
        <v>33</v>
      </c>
      <c r="E27" s="21" t="e">
        <f>F27&amp;" "&amp;#REF!</f>
        <v>#REF!</v>
      </c>
      <c r="F27" s="26" t="s">
        <v>34</v>
      </c>
      <c r="G27" s="16"/>
      <c r="H27" s="4"/>
    </row>
    <row r="28" spans="2:8" ht="12.95" hidden="1">
      <c r="B28" s="3"/>
      <c r="C28" s="13"/>
      <c r="D28" s="25" t="s">
        <v>35</v>
      </c>
      <c r="E28" s="21" t="e">
        <f>F28&amp;" "&amp;#REF!</f>
        <v>#REF!</v>
      </c>
      <c r="F28" s="26" t="s">
        <v>36</v>
      </c>
      <c r="G28" s="16"/>
      <c r="H28" s="4"/>
    </row>
    <row r="29" spans="2:8" ht="13.5" hidden="1" thickBot="1">
      <c r="B29" s="3"/>
      <c r="C29" s="13"/>
      <c r="D29" s="27" t="s">
        <v>37</v>
      </c>
      <c r="E29" s="28" t="e">
        <f>F29&amp;" "&amp;#REF!</f>
        <v>#REF!</v>
      </c>
      <c r="F29" s="29" t="s">
        <v>38</v>
      </c>
      <c r="G29" s="16"/>
      <c r="H29" s="4"/>
    </row>
    <row r="30" spans="2:8" ht="13.5" hidden="1" thickBot="1">
      <c r="B30" s="3"/>
      <c r="C30" s="17"/>
      <c r="D30" s="18"/>
      <c r="E30" s="18"/>
      <c r="F30" s="18"/>
      <c r="G30" s="19"/>
      <c r="H30" s="4"/>
    </row>
    <row r="31" spans="2:8" ht="12.95" thickBot="1">
      <c r="B31" s="5"/>
      <c r="C31" s="6"/>
      <c r="D31" s="6"/>
      <c r="E31" s="6"/>
      <c r="F31" s="6"/>
      <c r="G31" s="6"/>
      <c r="H31" s="7"/>
    </row>
    <row r="33" spans="2:2">
      <c r="B33" s="8" t="s">
        <v>39</v>
      </c>
    </row>
    <row r="34" spans="2:2">
      <c r="B34" s="8" t="s">
        <v>40</v>
      </c>
    </row>
    <row r="35" spans="2:2">
      <c r="B35" s="8" t="s">
        <v>41</v>
      </c>
    </row>
  </sheetData>
  <sheetProtection sheet="1"/>
  <mergeCells count="9">
    <mergeCell ref="B3:H3"/>
    <mergeCell ref="D5:E5"/>
    <mergeCell ref="D16:E16"/>
    <mergeCell ref="E7:F7"/>
    <mergeCell ref="E8:F8"/>
    <mergeCell ref="E10:F10"/>
    <mergeCell ref="E11:F11"/>
    <mergeCell ref="E12:F12"/>
    <mergeCell ref="E13:F13"/>
  </mergeCells>
  <phoneticPr fontId="5"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autoPageBreaks="0"/>
  </sheetPr>
  <dimension ref="A2:IR17"/>
  <sheetViews>
    <sheetView showGridLines="0" showZeros="0" showOutlineSymbols="0" workbookViewId="0">
      <selection activeCell="B3" sqref="B3:F3"/>
    </sheetView>
  </sheetViews>
  <sheetFormatPr defaultColWidth="11.42578125" defaultRowHeight="12.6"/>
  <cols>
    <col min="1" max="1" width="11.42578125" style="2"/>
    <col min="2" max="3" width="1.5703125" style="2" customWidth="1"/>
    <col min="4" max="4" width="64" style="2" customWidth="1"/>
    <col min="5" max="6" width="1.5703125" style="2" customWidth="1"/>
    <col min="7" max="7" width="2.5703125" style="2" customWidth="1"/>
    <col min="8" max="16384" width="11.42578125" style="2"/>
  </cols>
  <sheetData>
    <row r="2" spans="1:252" ht="12.95" thickBot="1"/>
    <row r="3" spans="1:252" s="60" customFormat="1" ht="25.5" customHeight="1" thickBot="1">
      <c r="A3" s="57"/>
      <c r="B3" s="126" t="s">
        <v>42</v>
      </c>
      <c r="C3" s="127"/>
      <c r="D3" s="127"/>
      <c r="E3" s="127"/>
      <c r="F3" s="128"/>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c r="IR3" s="101"/>
    </row>
    <row r="4" spans="1:252">
      <c r="B4" s="3"/>
      <c r="F4" s="4"/>
    </row>
    <row r="5" spans="1:252" s="59" customFormat="1" ht="12.95">
      <c r="A5" s="101"/>
      <c r="B5" s="102"/>
      <c r="C5" s="103"/>
      <c r="D5" s="106" t="s">
        <v>43</v>
      </c>
      <c r="E5" s="104"/>
      <c r="F5" s="105"/>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c r="IR5" s="101"/>
    </row>
    <row r="6" spans="1:252" ht="44.25" customHeight="1">
      <c r="B6" s="3"/>
      <c r="C6" s="13"/>
      <c r="D6" s="20"/>
      <c r="E6" s="12"/>
      <c r="F6" s="4"/>
    </row>
    <row r="7" spans="1:252" ht="13.5" thickBot="1">
      <c r="B7" s="3"/>
      <c r="C7" s="17"/>
      <c r="D7" s="18"/>
      <c r="E7" s="19"/>
      <c r="F7" s="4"/>
    </row>
    <row r="8" spans="1:252">
      <c r="B8" s="3"/>
      <c r="F8" s="4"/>
    </row>
    <row r="9" spans="1:252" s="59" customFormat="1" ht="12.95">
      <c r="A9" s="101"/>
      <c r="B9" s="102"/>
      <c r="C9" s="103"/>
      <c r="D9" s="106" t="s">
        <v>44</v>
      </c>
      <c r="E9" s="104"/>
      <c r="F9" s="105"/>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row>
    <row r="10" spans="1:252" ht="12.95">
      <c r="B10" s="3"/>
      <c r="C10" s="10"/>
      <c r="D10" s="11"/>
      <c r="E10" s="12"/>
      <c r="F10" s="4"/>
    </row>
    <row r="11" spans="1:252" ht="190.5" customHeight="1">
      <c r="B11" s="3"/>
      <c r="C11" s="13"/>
      <c r="D11" s="14"/>
      <c r="E11" s="16"/>
      <c r="F11" s="4"/>
    </row>
    <row r="12" spans="1:252" ht="13.5" thickBot="1">
      <c r="B12" s="3"/>
      <c r="C12" s="17"/>
      <c r="D12" s="18"/>
      <c r="E12" s="19"/>
      <c r="F12" s="4"/>
    </row>
    <row r="13" spans="1:252" ht="12.95" thickBot="1">
      <c r="B13" s="5"/>
      <c r="C13" s="6"/>
      <c r="D13" s="6"/>
      <c r="E13" s="6"/>
      <c r="F13" s="7"/>
    </row>
    <row r="15" spans="1:252">
      <c r="B15" s="8" t="s">
        <v>39</v>
      </c>
    </row>
    <row r="16" spans="1:252">
      <c r="B16" s="8" t="s">
        <v>40</v>
      </c>
    </row>
    <row r="17" spans="2:2">
      <c r="B17" s="8" t="s">
        <v>41</v>
      </c>
    </row>
  </sheetData>
  <sheetProtection sheet="1" objects="1" scenarios="1"/>
  <mergeCells count="1">
    <mergeCell ref="B3:F3"/>
  </mergeCells>
  <phoneticPr fontId="5"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509"/>
  <sheetViews>
    <sheetView showGridLines="0" zoomScaleNormal="100" workbookViewId="0">
      <selection activeCell="D2" sqref="D2:F2"/>
    </sheetView>
  </sheetViews>
  <sheetFormatPr defaultColWidth="11.42578125" defaultRowHeight="12.6"/>
  <cols>
    <col min="1" max="1" width="1.140625" style="2" customWidth="1"/>
    <col min="2" max="2" width="13.140625" style="2" customWidth="1"/>
    <col min="3" max="3" width="11.42578125" style="2"/>
    <col min="4" max="4" width="8.140625" style="91" bestFit="1" customWidth="1"/>
    <col min="5" max="6" width="5.42578125" style="2" bestFit="1" customWidth="1"/>
    <col min="7" max="7" width="11.42578125" style="2" hidden="1" customWidth="1"/>
    <col min="8" max="8" width="1" style="2" customWidth="1"/>
    <col min="9" max="9" width="6.140625" style="2" bestFit="1" customWidth="1"/>
    <col min="10" max="11" width="7.42578125" style="2" bestFit="1" customWidth="1"/>
    <col min="12" max="14" width="11.42578125" style="2" hidden="1" customWidth="1"/>
    <col min="15" max="15" width="1" style="2" customWidth="1"/>
    <col min="16" max="16" width="9.5703125" style="2" customWidth="1"/>
    <col min="17" max="17" width="7.85546875" style="2" customWidth="1"/>
    <col min="18" max="18" width="8.5703125" style="2" customWidth="1"/>
    <col min="19" max="20" width="11.42578125" style="2"/>
    <col min="21" max="22" width="0" style="2" hidden="1" customWidth="1"/>
    <col min="23" max="16384" width="11.42578125" style="2"/>
  </cols>
  <sheetData>
    <row r="1" spans="2:22" ht="12.95" thickBot="1"/>
    <row r="2" spans="2:22" ht="14.45" thickBot="1">
      <c r="B2" s="92" t="s">
        <v>45</v>
      </c>
      <c r="C2" s="93"/>
      <c r="D2" s="132">
        <f ca="1">+TODAY()</f>
        <v>45005</v>
      </c>
      <c r="E2" s="133"/>
      <c r="F2" s="134"/>
    </row>
    <row r="3" spans="2:22" ht="12.95">
      <c r="D3" s="76"/>
      <c r="G3" s="61"/>
      <c r="H3" s="61"/>
      <c r="I3" s="107"/>
      <c r="J3" s="61"/>
      <c r="K3" s="61"/>
      <c r="L3" s="61"/>
    </row>
    <row r="4" spans="2:22" ht="18">
      <c r="B4" s="129" t="s">
        <v>46</v>
      </c>
      <c r="C4" s="130"/>
      <c r="D4" s="130"/>
      <c r="E4" s="130"/>
      <c r="F4" s="131"/>
      <c r="G4" s="108"/>
      <c r="H4" s="61"/>
      <c r="I4" s="70" t="s">
        <v>47</v>
      </c>
      <c r="J4" s="71"/>
      <c r="K4" s="72"/>
      <c r="L4" s="61"/>
      <c r="P4" s="70" t="s">
        <v>48</v>
      </c>
      <c r="Q4" s="71"/>
      <c r="R4" s="72"/>
      <c r="U4" s="2" t="s">
        <v>49</v>
      </c>
      <c r="V4" s="77">
        <v>10959</v>
      </c>
    </row>
    <row r="5" spans="2:22" ht="26.1">
      <c r="B5" s="78" t="s">
        <v>4</v>
      </c>
      <c r="C5" s="74" t="s">
        <v>50</v>
      </c>
      <c r="D5" s="79" t="s">
        <v>51</v>
      </c>
      <c r="E5" s="74" t="s">
        <v>52</v>
      </c>
      <c r="F5" s="75" t="s">
        <v>53</v>
      </c>
      <c r="G5" s="80" t="s">
        <v>54</v>
      </c>
      <c r="H5" s="109"/>
      <c r="I5" s="81" t="s">
        <v>54</v>
      </c>
      <c r="J5" s="74" t="s">
        <v>55</v>
      </c>
      <c r="K5" s="75" t="s">
        <v>56</v>
      </c>
      <c r="L5" s="82" t="s">
        <v>57</v>
      </c>
      <c r="M5" s="83" t="s">
        <v>58</v>
      </c>
      <c r="N5" s="82" t="s">
        <v>59</v>
      </c>
      <c r="P5" s="73" t="s">
        <v>60</v>
      </c>
      <c r="Q5" s="74" t="s">
        <v>61</v>
      </c>
      <c r="R5" s="75" t="s">
        <v>62</v>
      </c>
      <c r="S5" s="84"/>
      <c r="U5" s="2" t="s">
        <v>63</v>
      </c>
      <c r="V5" s="77">
        <f ca="1">+DATE(YEAR(TODAY())-10,1,1)</f>
        <v>41275</v>
      </c>
    </row>
    <row r="6" spans="2:22" ht="12.95">
      <c r="B6" s="62" t="s">
        <v>64</v>
      </c>
      <c r="C6" s="63" t="s">
        <v>65</v>
      </c>
      <c r="D6" s="66">
        <v>23814</v>
      </c>
      <c r="E6" s="95" t="str">
        <f>IF(AND(C6="w",ISNUMBER(D6)),DATEDIF(D6,$D$2,"y"),"")</f>
        <v/>
      </c>
      <c r="F6" s="95">
        <f ca="1">IF(AND(C6="m",ISNUMBER(D6)),DATEDIF(D6,$D$2,"y"),"")</f>
        <v>58</v>
      </c>
      <c r="G6" s="85" t="str">
        <f t="shared" ref="G6:G69" ca="1" si="0">E6&amp;F6</f>
        <v>58</v>
      </c>
      <c r="H6" s="86"/>
      <c r="I6" s="110" t="s">
        <v>66</v>
      </c>
      <c r="J6" s="111">
        <f ca="1">COUNTIF($E$5:$E$504,"&lt;21")</f>
        <v>0</v>
      </c>
      <c r="K6" s="112">
        <f ca="1">COUNTIF($F$5:$F$504,"&lt;21")</f>
        <v>0</v>
      </c>
      <c r="L6" s="86">
        <f t="shared" ref="L6:L51" ca="1" si="1">J6+K6</f>
        <v>0</v>
      </c>
      <c r="M6" s="86">
        <f ca="1">MIN(E6:F505)</f>
        <v>22</v>
      </c>
      <c r="N6" s="61">
        <f ca="1">MAX(E6:F505)</f>
        <v>72</v>
      </c>
      <c r="P6" s="98">
        <f ca="1">(Q6+R6)/2</f>
        <v>42.13111111111111</v>
      </c>
      <c r="Q6" s="99">
        <f ca="1">IF(ISERROR(SUM(E6:E505)/(500-COUNTIF(E6:E505,""))),0,SUM(E6:E505)/(500-COUNTIF(E6:E505,"")))</f>
        <v>42.30222222222222</v>
      </c>
      <c r="R6" s="100">
        <f ca="1">IF(ISERROR(SUM(F6:F505)/(500-COUNTIF(F6:F505,""))),0,SUM(F6:F505)/(500-COUNTIF(F6:F505,"")))</f>
        <v>41.96</v>
      </c>
      <c r="V6" s="87"/>
    </row>
    <row r="7" spans="2:22" ht="12.95">
      <c r="B7" s="64" t="s">
        <v>67</v>
      </c>
      <c r="C7" s="65" t="s">
        <v>68</v>
      </c>
      <c r="D7" s="66">
        <v>25246</v>
      </c>
      <c r="E7" s="96">
        <f t="shared" ref="E7:E70" ca="1" si="2">IF(AND(C7="w",ISNUMBER(D7)),DATEDIF(D7,$D$2,"y"),"")</f>
        <v>54</v>
      </c>
      <c r="F7" s="96" t="str">
        <f t="shared" ref="F7:F70" si="3">IF(AND(C7="m",ISNUMBER(D7)),DATEDIF(D7,$D$2,"y"),"")</f>
        <v/>
      </c>
      <c r="G7" s="88" t="str">
        <f t="shared" ca="1" si="0"/>
        <v>54</v>
      </c>
      <c r="H7" s="86"/>
      <c r="I7" s="113">
        <v>21</v>
      </c>
      <c r="J7" s="114">
        <f t="shared" ref="J7:J50" ca="1" si="4">COUNTIF($E$5:$E$504,I7)</f>
        <v>0</v>
      </c>
      <c r="K7" s="115">
        <f t="shared" ref="K7:K50" ca="1" si="5">COUNTIF($F$5:$F$504,I7)</f>
        <v>0</v>
      </c>
      <c r="L7" s="86">
        <f t="shared" ca="1" si="1"/>
        <v>0</v>
      </c>
      <c r="V7" s="87"/>
    </row>
    <row r="8" spans="2:22" ht="12.95">
      <c r="B8" s="64" t="s">
        <v>69</v>
      </c>
      <c r="C8" s="65" t="s">
        <v>68</v>
      </c>
      <c r="D8" s="66">
        <v>32452</v>
      </c>
      <c r="E8" s="96">
        <f t="shared" ca="1" si="2"/>
        <v>34</v>
      </c>
      <c r="F8" s="96" t="str">
        <f t="shared" si="3"/>
        <v/>
      </c>
      <c r="G8" s="88" t="str">
        <f t="shared" ca="1" si="0"/>
        <v>34</v>
      </c>
      <c r="H8" s="86"/>
      <c r="I8" s="113">
        <v>22</v>
      </c>
      <c r="J8" s="114">
        <f t="shared" ca="1" si="4"/>
        <v>0</v>
      </c>
      <c r="K8" s="115">
        <f t="shared" ca="1" si="5"/>
        <v>2</v>
      </c>
      <c r="L8" s="86">
        <f t="shared" ca="1" si="1"/>
        <v>2</v>
      </c>
      <c r="V8" s="87"/>
    </row>
    <row r="9" spans="2:22" ht="12.95">
      <c r="B9" s="64" t="s">
        <v>70</v>
      </c>
      <c r="C9" s="65" t="s">
        <v>65</v>
      </c>
      <c r="D9" s="66">
        <v>25723</v>
      </c>
      <c r="E9" s="96" t="str">
        <f t="shared" si="2"/>
        <v/>
      </c>
      <c r="F9" s="96">
        <f t="shared" ca="1" si="3"/>
        <v>52</v>
      </c>
      <c r="G9" s="88" t="str">
        <f t="shared" ca="1" si="0"/>
        <v>52</v>
      </c>
      <c r="H9" s="86"/>
      <c r="I9" s="113">
        <v>23</v>
      </c>
      <c r="J9" s="114">
        <f t="shared" ca="1" si="4"/>
        <v>0</v>
      </c>
      <c r="K9" s="115">
        <f t="shared" ca="1" si="5"/>
        <v>0</v>
      </c>
      <c r="L9" s="86">
        <f t="shared" ca="1" si="1"/>
        <v>0</v>
      </c>
      <c r="V9" s="87"/>
    </row>
    <row r="10" spans="2:22" ht="12.95">
      <c r="B10" s="64" t="s">
        <v>71</v>
      </c>
      <c r="C10" s="65" t="s">
        <v>68</v>
      </c>
      <c r="D10" s="66">
        <v>24711</v>
      </c>
      <c r="E10" s="96">
        <f t="shared" ca="1" si="2"/>
        <v>55</v>
      </c>
      <c r="F10" s="96" t="str">
        <f t="shared" si="3"/>
        <v/>
      </c>
      <c r="G10" s="88" t="str">
        <f t="shared" ca="1" si="0"/>
        <v>55</v>
      </c>
      <c r="H10" s="86"/>
      <c r="I10" s="113">
        <v>24</v>
      </c>
      <c r="J10" s="114">
        <f t="shared" ca="1" si="4"/>
        <v>0</v>
      </c>
      <c r="K10" s="115">
        <f t="shared" ca="1" si="5"/>
        <v>0</v>
      </c>
      <c r="L10" s="86">
        <f t="shared" ca="1" si="1"/>
        <v>0</v>
      </c>
      <c r="V10" s="87"/>
    </row>
    <row r="11" spans="2:22" ht="12.95">
      <c r="B11" s="64" t="s">
        <v>72</v>
      </c>
      <c r="C11" s="65" t="s">
        <v>65</v>
      </c>
      <c r="D11" s="66">
        <v>29724</v>
      </c>
      <c r="E11" s="96" t="str">
        <f t="shared" si="2"/>
        <v/>
      </c>
      <c r="F11" s="96">
        <f t="shared" ca="1" si="3"/>
        <v>41</v>
      </c>
      <c r="G11" s="88" t="str">
        <f t="shared" ca="1" si="0"/>
        <v>41</v>
      </c>
      <c r="H11" s="86"/>
      <c r="I11" s="113">
        <v>25</v>
      </c>
      <c r="J11" s="114">
        <f t="shared" ca="1" si="4"/>
        <v>0</v>
      </c>
      <c r="K11" s="115">
        <f t="shared" ca="1" si="5"/>
        <v>1</v>
      </c>
      <c r="L11" s="86">
        <f t="shared" ca="1" si="1"/>
        <v>1</v>
      </c>
      <c r="V11" s="87"/>
    </row>
    <row r="12" spans="2:22" ht="12.95">
      <c r="B12" s="64" t="s">
        <v>73</v>
      </c>
      <c r="C12" s="65" t="s">
        <v>65</v>
      </c>
      <c r="D12" s="66">
        <v>34335</v>
      </c>
      <c r="E12" s="96" t="str">
        <f t="shared" si="2"/>
        <v/>
      </c>
      <c r="F12" s="96">
        <f t="shared" ca="1" si="3"/>
        <v>29</v>
      </c>
      <c r="G12" s="88" t="str">
        <f t="shared" ca="1" si="0"/>
        <v>29</v>
      </c>
      <c r="H12" s="86"/>
      <c r="I12" s="113">
        <v>26</v>
      </c>
      <c r="J12" s="114">
        <f t="shared" ca="1" si="4"/>
        <v>0</v>
      </c>
      <c r="K12" s="115">
        <f t="shared" ca="1" si="5"/>
        <v>2</v>
      </c>
      <c r="L12" s="86">
        <f t="shared" ca="1" si="1"/>
        <v>2</v>
      </c>
      <c r="V12" s="87"/>
    </row>
    <row r="13" spans="2:22" ht="12.95">
      <c r="B13" s="64" t="s">
        <v>74</v>
      </c>
      <c r="C13" s="65" t="s">
        <v>65</v>
      </c>
      <c r="D13" s="66">
        <v>31829</v>
      </c>
      <c r="E13" s="96" t="str">
        <f t="shared" si="2"/>
        <v/>
      </c>
      <c r="F13" s="96">
        <f t="shared" ca="1" si="3"/>
        <v>36</v>
      </c>
      <c r="G13" s="88" t="str">
        <f t="shared" ca="1" si="0"/>
        <v>36</v>
      </c>
      <c r="H13" s="86"/>
      <c r="I13" s="113">
        <v>27</v>
      </c>
      <c r="J13" s="114">
        <f t="shared" ca="1" si="4"/>
        <v>7</v>
      </c>
      <c r="K13" s="115">
        <f t="shared" ca="1" si="5"/>
        <v>3</v>
      </c>
      <c r="L13" s="86">
        <f t="shared" ca="1" si="1"/>
        <v>10</v>
      </c>
      <c r="V13" s="87"/>
    </row>
    <row r="14" spans="2:22" ht="12.95">
      <c r="B14" s="64" t="s">
        <v>75</v>
      </c>
      <c r="C14" s="65" t="s">
        <v>68</v>
      </c>
      <c r="D14" s="66">
        <v>33898</v>
      </c>
      <c r="E14" s="96">
        <f t="shared" ca="1" si="2"/>
        <v>30</v>
      </c>
      <c r="F14" s="96" t="str">
        <f t="shared" si="3"/>
        <v/>
      </c>
      <c r="G14" s="88" t="str">
        <f t="shared" ca="1" si="0"/>
        <v>30</v>
      </c>
      <c r="H14" s="86"/>
      <c r="I14" s="113">
        <v>28</v>
      </c>
      <c r="J14" s="114">
        <f t="shared" ca="1" si="4"/>
        <v>5</v>
      </c>
      <c r="K14" s="115">
        <f t="shared" ca="1" si="5"/>
        <v>12</v>
      </c>
      <c r="L14" s="86">
        <f t="shared" ca="1" si="1"/>
        <v>17</v>
      </c>
      <c r="V14" s="87"/>
    </row>
    <row r="15" spans="2:22" ht="12.95">
      <c r="B15" s="64" t="s">
        <v>76</v>
      </c>
      <c r="C15" s="65" t="s">
        <v>68</v>
      </c>
      <c r="D15" s="66">
        <v>33522</v>
      </c>
      <c r="E15" s="96">
        <f t="shared" ca="1" si="2"/>
        <v>31</v>
      </c>
      <c r="F15" s="96" t="str">
        <f t="shared" si="3"/>
        <v/>
      </c>
      <c r="G15" s="88" t="str">
        <f t="shared" ca="1" si="0"/>
        <v>31</v>
      </c>
      <c r="H15" s="86"/>
      <c r="I15" s="113">
        <v>29</v>
      </c>
      <c r="J15" s="114">
        <f t="shared" ca="1" si="4"/>
        <v>3</v>
      </c>
      <c r="K15" s="115">
        <f t="shared" ca="1" si="5"/>
        <v>7</v>
      </c>
      <c r="L15" s="86">
        <f t="shared" ca="1" si="1"/>
        <v>10</v>
      </c>
      <c r="V15" s="87"/>
    </row>
    <row r="16" spans="2:22" ht="12.95">
      <c r="B16" s="64" t="s">
        <v>77</v>
      </c>
      <c r="C16" s="65" t="s">
        <v>68</v>
      </c>
      <c r="D16" s="66">
        <v>33452</v>
      </c>
      <c r="E16" s="96">
        <f t="shared" ca="1" si="2"/>
        <v>31</v>
      </c>
      <c r="F16" s="96" t="str">
        <f t="shared" si="3"/>
        <v/>
      </c>
      <c r="G16" s="88" t="str">
        <f t="shared" ca="1" si="0"/>
        <v>31</v>
      </c>
      <c r="H16" s="86"/>
      <c r="I16" s="113">
        <v>30</v>
      </c>
      <c r="J16" s="114">
        <f t="shared" ca="1" si="4"/>
        <v>6</v>
      </c>
      <c r="K16" s="115">
        <f t="shared" ca="1" si="5"/>
        <v>13</v>
      </c>
      <c r="L16" s="86">
        <f t="shared" ca="1" si="1"/>
        <v>19</v>
      </c>
      <c r="V16" s="87"/>
    </row>
    <row r="17" spans="2:22" ht="12.95">
      <c r="B17" s="64" t="s">
        <v>78</v>
      </c>
      <c r="C17" s="65" t="s">
        <v>65</v>
      </c>
      <c r="D17" s="66">
        <v>30898</v>
      </c>
      <c r="E17" s="96" t="str">
        <f t="shared" si="2"/>
        <v/>
      </c>
      <c r="F17" s="96">
        <f t="shared" ca="1" si="3"/>
        <v>38</v>
      </c>
      <c r="G17" s="88" t="str">
        <f t="shared" ca="1" si="0"/>
        <v>38</v>
      </c>
      <c r="H17" s="86"/>
      <c r="I17" s="113">
        <v>31</v>
      </c>
      <c r="J17" s="114">
        <f t="shared" ca="1" si="4"/>
        <v>13</v>
      </c>
      <c r="K17" s="115">
        <f t="shared" ca="1" si="5"/>
        <v>9</v>
      </c>
      <c r="L17" s="86">
        <f t="shared" ca="1" si="1"/>
        <v>22</v>
      </c>
      <c r="V17" s="87"/>
    </row>
    <row r="18" spans="2:22" ht="12.95">
      <c r="B18" s="64" t="s">
        <v>79</v>
      </c>
      <c r="C18" s="65" t="s">
        <v>65</v>
      </c>
      <c r="D18" s="66">
        <v>27635</v>
      </c>
      <c r="E18" s="96" t="str">
        <f t="shared" si="2"/>
        <v/>
      </c>
      <c r="F18" s="96">
        <f t="shared" ca="1" si="3"/>
        <v>47</v>
      </c>
      <c r="G18" s="88" t="str">
        <f t="shared" ca="1" si="0"/>
        <v>47</v>
      </c>
      <c r="H18" s="86"/>
      <c r="I18" s="113">
        <v>32</v>
      </c>
      <c r="J18" s="114">
        <f t="shared" ca="1" si="4"/>
        <v>4</v>
      </c>
      <c r="K18" s="115">
        <f t="shared" ca="1" si="5"/>
        <v>8</v>
      </c>
      <c r="L18" s="86">
        <f t="shared" ca="1" si="1"/>
        <v>12</v>
      </c>
      <c r="V18" s="87"/>
    </row>
    <row r="19" spans="2:22" ht="12.95">
      <c r="B19" s="64" t="s">
        <v>80</v>
      </c>
      <c r="C19" s="65" t="s">
        <v>65</v>
      </c>
      <c r="D19" s="66">
        <v>30743</v>
      </c>
      <c r="E19" s="96" t="str">
        <f t="shared" si="2"/>
        <v/>
      </c>
      <c r="F19" s="96">
        <f t="shared" ca="1" si="3"/>
        <v>39</v>
      </c>
      <c r="G19" s="88" t="str">
        <f t="shared" ca="1" si="0"/>
        <v>39</v>
      </c>
      <c r="H19" s="86"/>
      <c r="I19" s="113">
        <v>33</v>
      </c>
      <c r="J19" s="114">
        <f t="shared" ca="1" si="4"/>
        <v>11</v>
      </c>
      <c r="K19" s="115">
        <f t="shared" ca="1" si="5"/>
        <v>7</v>
      </c>
      <c r="L19" s="86">
        <f t="shared" ca="1" si="1"/>
        <v>18</v>
      </c>
      <c r="V19" s="87"/>
    </row>
    <row r="20" spans="2:22" ht="12.95">
      <c r="B20" s="64" t="s">
        <v>81</v>
      </c>
      <c r="C20" s="65" t="s">
        <v>65</v>
      </c>
      <c r="D20" s="66">
        <v>33252</v>
      </c>
      <c r="E20" s="96" t="str">
        <f t="shared" si="2"/>
        <v/>
      </c>
      <c r="F20" s="96">
        <f t="shared" ca="1" si="3"/>
        <v>32</v>
      </c>
      <c r="G20" s="88" t="str">
        <f t="shared" ca="1" si="0"/>
        <v>32</v>
      </c>
      <c r="H20" s="86"/>
      <c r="I20" s="113">
        <v>34</v>
      </c>
      <c r="J20" s="114">
        <f t="shared" ca="1" si="4"/>
        <v>9</v>
      </c>
      <c r="K20" s="115">
        <f t="shared" ca="1" si="5"/>
        <v>8</v>
      </c>
      <c r="L20" s="86">
        <f t="shared" ca="1" si="1"/>
        <v>17</v>
      </c>
      <c r="V20" s="87"/>
    </row>
    <row r="21" spans="2:22" ht="12.95">
      <c r="B21" s="64" t="s">
        <v>82</v>
      </c>
      <c r="C21" s="65" t="s">
        <v>68</v>
      </c>
      <c r="D21" s="66">
        <v>31599</v>
      </c>
      <c r="E21" s="96">
        <f t="shared" ca="1" si="2"/>
        <v>36</v>
      </c>
      <c r="F21" s="96" t="str">
        <f t="shared" si="3"/>
        <v/>
      </c>
      <c r="G21" s="88" t="str">
        <f t="shared" ca="1" si="0"/>
        <v>36</v>
      </c>
      <c r="H21" s="86"/>
      <c r="I21" s="113">
        <v>35</v>
      </c>
      <c r="J21" s="114">
        <f t="shared" ca="1" si="4"/>
        <v>6</v>
      </c>
      <c r="K21" s="115">
        <f t="shared" ca="1" si="5"/>
        <v>8</v>
      </c>
      <c r="L21" s="86">
        <f t="shared" ca="1" si="1"/>
        <v>14</v>
      </c>
      <c r="V21" s="87"/>
    </row>
    <row r="22" spans="2:22" ht="12.95">
      <c r="B22" s="64" t="s">
        <v>83</v>
      </c>
      <c r="C22" s="65" t="s">
        <v>68</v>
      </c>
      <c r="D22" s="66">
        <v>25283</v>
      </c>
      <c r="E22" s="96">
        <f t="shared" ca="1" si="2"/>
        <v>53</v>
      </c>
      <c r="F22" s="96" t="str">
        <f t="shared" si="3"/>
        <v/>
      </c>
      <c r="G22" s="88" t="str">
        <f t="shared" ca="1" si="0"/>
        <v>53</v>
      </c>
      <c r="H22" s="86"/>
      <c r="I22" s="113">
        <v>36</v>
      </c>
      <c r="J22" s="114">
        <f t="shared" ca="1" si="4"/>
        <v>14</v>
      </c>
      <c r="K22" s="115">
        <f t="shared" ca="1" si="5"/>
        <v>12</v>
      </c>
      <c r="L22" s="86">
        <f t="shared" ca="1" si="1"/>
        <v>26</v>
      </c>
      <c r="V22" s="87"/>
    </row>
    <row r="23" spans="2:22" ht="12.95">
      <c r="B23" s="64" t="s">
        <v>84</v>
      </c>
      <c r="C23" s="65" t="s">
        <v>65</v>
      </c>
      <c r="D23" s="66">
        <v>31412</v>
      </c>
      <c r="E23" s="96" t="str">
        <f t="shared" si="2"/>
        <v/>
      </c>
      <c r="F23" s="96">
        <f t="shared" ca="1" si="3"/>
        <v>37</v>
      </c>
      <c r="G23" s="88" t="str">
        <f t="shared" ca="1" si="0"/>
        <v>37</v>
      </c>
      <c r="H23" s="86"/>
      <c r="I23" s="113">
        <v>37</v>
      </c>
      <c r="J23" s="114">
        <f t="shared" ca="1" si="4"/>
        <v>5</v>
      </c>
      <c r="K23" s="115">
        <f t="shared" ca="1" si="5"/>
        <v>11</v>
      </c>
      <c r="L23" s="86">
        <f t="shared" ca="1" si="1"/>
        <v>16</v>
      </c>
      <c r="V23" s="87"/>
    </row>
    <row r="24" spans="2:22" ht="12.95">
      <c r="B24" s="64" t="s">
        <v>85</v>
      </c>
      <c r="C24" s="65" t="s">
        <v>65</v>
      </c>
      <c r="D24" s="66">
        <v>28014</v>
      </c>
      <c r="E24" s="96" t="str">
        <f t="shared" si="2"/>
        <v/>
      </c>
      <c r="F24" s="96">
        <f t="shared" ca="1" si="3"/>
        <v>46</v>
      </c>
      <c r="G24" s="88" t="str">
        <f t="shared" ca="1" si="0"/>
        <v>46</v>
      </c>
      <c r="H24" s="86"/>
      <c r="I24" s="113">
        <v>38</v>
      </c>
      <c r="J24" s="114">
        <f t="shared" ca="1" si="4"/>
        <v>3</v>
      </c>
      <c r="K24" s="115">
        <f t="shared" ca="1" si="5"/>
        <v>11</v>
      </c>
      <c r="L24" s="86">
        <f t="shared" ca="1" si="1"/>
        <v>14</v>
      </c>
      <c r="V24" s="87"/>
    </row>
    <row r="25" spans="2:22" ht="12.95">
      <c r="B25" s="64" t="s">
        <v>86</v>
      </c>
      <c r="C25" s="65" t="s">
        <v>65</v>
      </c>
      <c r="D25" s="66">
        <v>27419</v>
      </c>
      <c r="E25" s="96" t="str">
        <f t="shared" si="2"/>
        <v/>
      </c>
      <c r="F25" s="96">
        <f t="shared" ca="1" si="3"/>
        <v>48</v>
      </c>
      <c r="G25" s="88" t="str">
        <f t="shared" ca="1" si="0"/>
        <v>48</v>
      </c>
      <c r="H25" s="86"/>
      <c r="I25" s="113">
        <v>39</v>
      </c>
      <c r="J25" s="114">
        <f t="shared" ca="1" si="4"/>
        <v>13</v>
      </c>
      <c r="K25" s="115">
        <f t="shared" ca="1" si="5"/>
        <v>14</v>
      </c>
      <c r="L25" s="86">
        <f t="shared" ca="1" si="1"/>
        <v>27</v>
      </c>
      <c r="V25" s="87"/>
    </row>
    <row r="26" spans="2:22" ht="12.95">
      <c r="B26" s="64" t="s">
        <v>87</v>
      </c>
      <c r="C26" s="65" t="s">
        <v>65</v>
      </c>
      <c r="D26" s="66">
        <v>21676</v>
      </c>
      <c r="E26" s="96" t="str">
        <f t="shared" si="2"/>
        <v/>
      </c>
      <c r="F26" s="96">
        <f t="shared" ca="1" si="3"/>
        <v>63</v>
      </c>
      <c r="G26" s="88" t="str">
        <f t="shared" ca="1" si="0"/>
        <v>63</v>
      </c>
      <c r="H26" s="86"/>
      <c r="I26" s="113">
        <v>40</v>
      </c>
      <c r="J26" s="114">
        <f t="shared" ca="1" si="4"/>
        <v>9</v>
      </c>
      <c r="K26" s="115">
        <f t="shared" ca="1" si="5"/>
        <v>11</v>
      </c>
      <c r="L26" s="86">
        <f t="shared" ca="1" si="1"/>
        <v>20</v>
      </c>
      <c r="V26" s="87"/>
    </row>
    <row r="27" spans="2:22" ht="12.95">
      <c r="B27" s="64" t="s">
        <v>88</v>
      </c>
      <c r="C27" s="65" t="s">
        <v>65</v>
      </c>
      <c r="D27" s="66">
        <v>31811</v>
      </c>
      <c r="E27" s="96" t="str">
        <f t="shared" si="2"/>
        <v/>
      </c>
      <c r="F27" s="96">
        <f t="shared" ca="1" si="3"/>
        <v>36</v>
      </c>
      <c r="G27" s="88" t="str">
        <f t="shared" ca="1" si="0"/>
        <v>36</v>
      </c>
      <c r="H27" s="86"/>
      <c r="I27" s="113">
        <v>41</v>
      </c>
      <c r="J27" s="114">
        <f t="shared" ca="1" si="4"/>
        <v>10</v>
      </c>
      <c r="K27" s="115">
        <f t="shared" ca="1" si="5"/>
        <v>4</v>
      </c>
      <c r="L27" s="86">
        <f t="shared" ca="1" si="1"/>
        <v>14</v>
      </c>
      <c r="V27" s="87"/>
    </row>
    <row r="28" spans="2:22" ht="12.95">
      <c r="B28" s="64" t="s">
        <v>89</v>
      </c>
      <c r="C28" s="65" t="s">
        <v>65</v>
      </c>
      <c r="D28" s="66">
        <v>29416</v>
      </c>
      <c r="E28" s="96" t="str">
        <f t="shared" si="2"/>
        <v/>
      </c>
      <c r="F28" s="96">
        <f t="shared" ca="1" si="3"/>
        <v>42</v>
      </c>
      <c r="G28" s="88" t="str">
        <f t="shared" ca="1" si="0"/>
        <v>42</v>
      </c>
      <c r="H28" s="86"/>
      <c r="I28" s="113">
        <v>42</v>
      </c>
      <c r="J28" s="114">
        <f t="shared" ca="1" si="4"/>
        <v>13</v>
      </c>
      <c r="K28" s="115">
        <f t="shared" ca="1" si="5"/>
        <v>12</v>
      </c>
      <c r="L28" s="86">
        <f t="shared" ca="1" si="1"/>
        <v>25</v>
      </c>
      <c r="V28" s="87"/>
    </row>
    <row r="29" spans="2:22" ht="12.95">
      <c r="B29" s="64" t="s">
        <v>90</v>
      </c>
      <c r="C29" s="65" t="s">
        <v>65</v>
      </c>
      <c r="D29" s="66">
        <v>29488</v>
      </c>
      <c r="E29" s="96" t="str">
        <f t="shared" si="2"/>
        <v/>
      </c>
      <c r="F29" s="96">
        <f t="shared" ca="1" si="3"/>
        <v>42</v>
      </c>
      <c r="G29" s="88" t="str">
        <f t="shared" ca="1" si="0"/>
        <v>42</v>
      </c>
      <c r="H29" s="86"/>
      <c r="I29" s="113">
        <v>43</v>
      </c>
      <c r="J29" s="114">
        <f t="shared" ca="1" si="4"/>
        <v>10</v>
      </c>
      <c r="K29" s="115">
        <f t="shared" ca="1" si="5"/>
        <v>8</v>
      </c>
      <c r="L29" s="86">
        <f t="shared" ca="1" si="1"/>
        <v>18</v>
      </c>
      <c r="V29" s="87"/>
    </row>
    <row r="30" spans="2:22" ht="12.95">
      <c r="B30" s="64" t="s">
        <v>91</v>
      </c>
      <c r="C30" s="65" t="s">
        <v>65</v>
      </c>
      <c r="D30" s="66">
        <v>30576</v>
      </c>
      <c r="E30" s="96" t="str">
        <f t="shared" si="2"/>
        <v/>
      </c>
      <c r="F30" s="96">
        <f t="shared" ca="1" si="3"/>
        <v>39</v>
      </c>
      <c r="G30" s="88" t="str">
        <f t="shared" ca="1" si="0"/>
        <v>39</v>
      </c>
      <c r="H30" s="86"/>
      <c r="I30" s="113">
        <v>44</v>
      </c>
      <c r="J30" s="114">
        <f t="shared" ca="1" si="4"/>
        <v>6</v>
      </c>
      <c r="K30" s="115">
        <f t="shared" ca="1" si="5"/>
        <v>8</v>
      </c>
      <c r="L30" s="86">
        <f t="shared" ca="1" si="1"/>
        <v>14</v>
      </c>
      <c r="V30" s="87"/>
    </row>
    <row r="31" spans="2:22" ht="12.95">
      <c r="B31" s="64" t="s">
        <v>92</v>
      </c>
      <c r="C31" s="65" t="s">
        <v>68</v>
      </c>
      <c r="D31" s="66">
        <v>30896</v>
      </c>
      <c r="E31" s="96">
        <f t="shared" ca="1" si="2"/>
        <v>38</v>
      </c>
      <c r="F31" s="96" t="str">
        <f t="shared" si="3"/>
        <v/>
      </c>
      <c r="G31" s="88" t="str">
        <f t="shared" ca="1" si="0"/>
        <v>38</v>
      </c>
      <c r="H31" s="86"/>
      <c r="I31" s="113">
        <v>45</v>
      </c>
      <c r="J31" s="114">
        <f t="shared" ca="1" si="4"/>
        <v>4</v>
      </c>
      <c r="K31" s="115">
        <f t="shared" ca="1" si="5"/>
        <v>9</v>
      </c>
      <c r="L31" s="86">
        <f t="shared" ca="1" si="1"/>
        <v>13</v>
      </c>
      <c r="V31" s="87"/>
    </row>
    <row r="32" spans="2:22" ht="12.95">
      <c r="B32" s="64" t="s">
        <v>93</v>
      </c>
      <c r="C32" s="65" t="s">
        <v>65</v>
      </c>
      <c r="D32" s="66">
        <v>29712</v>
      </c>
      <c r="E32" s="96" t="str">
        <f t="shared" si="2"/>
        <v/>
      </c>
      <c r="F32" s="96">
        <f t="shared" ca="1" si="3"/>
        <v>41</v>
      </c>
      <c r="G32" s="88" t="str">
        <f t="shared" ca="1" si="0"/>
        <v>41</v>
      </c>
      <c r="H32" s="86"/>
      <c r="I32" s="113">
        <v>46</v>
      </c>
      <c r="J32" s="114">
        <f t="shared" ca="1" si="4"/>
        <v>2</v>
      </c>
      <c r="K32" s="115">
        <f t="shared" ca="1" si="5"/>
        <v>9</v>
      </c>
      <c r="L32" s="86">
        <f t="shared" ca="1" si="1"/>
        <v>11</v>
      </c>
      <c r="V32" s="87"/>
    </row>
    <row r="33" spans="2:22" ht="12.95">
      <c r="B33" s="64" t="s">
        <v>94</v>
      </c>
      <c r="C33" s="65" t="s">
        <v>68</v>
      </c>
      <c r="D33" s="66">
        <v>24175</v>
      </c>
      <c r="E33" s="96">
        <f t="shared" ca="1" si="2"/>
        <v>57</v>
      </c>
      <c r="F33" s="96" t="str">
        <f t="shared" si="3"/>
        <v/>
      </c>
      <c r="G33" s="88" t="str">
        <f t="shared" ca="1" si="0"/>
        <v>57</v>
      </c>
      <c r="H33" s="86"/>
      <c r="I33" s="113">
        <v>47</v>
      </c>
      <c r="J33" s="114">
        <f t="shared" ca="1" si="4"/>
        <v>10</v>
      </c>
      <c r="K33" s="115">
        <f t="shared" ca="1" si="5"/>
        <v>8</v>
      </c>
      <c r="L33" s="86">
        <f t="shared" ca="1" si="1"/>
        <v>18</v>
      </c>
      <c r="V33" s="87"/>
    </row>
    <row r="34" spans="2:22" ht="12.95">
      <c r="B34" s="64" t="s">
        <v>95</v>
      </c>
      <c r="C34" s="65" t="s">
        <v>65</v>
      </c>
      <c r="D34" s="66">
        <v>34953</v>
      </c>
      <c r="E34" s="96" t="str">
        <f t="shared" si="2"/>
        <v/>
      </c>
      <c r="F34" s="96">
        <f t="shared" ca="1" si="3"/>
        <v>27</v>
      </c>
      <c r="G34" s="88" t="str">
        <f t="shared" ca="1" si="0"/>
        <v>27</v>
      </c>
      <c r="H34" s="86"/>
      <c r="I34" s="113">
        <v>48</v>
      </c>
      <c r="J34" s="114">
        <f t="shared" ca="1" si="4"/>
        <v>5</v>
      </c>
      <c r="K34" s="115">
        <f t="shared" ca="1" si="5"/>
        <v>9</v>
      </c>
      <c r="L34" s="86">
        <f t="shared" ca="1" si="1"/>
        <v>14</v>
      </c>
      <c r="V34" s="87"/>
    </row>
    <row r="35" spans="2:22" ht="12.95">
      <c r="B35" s="64" t="s">
        <v>96</v>
      </c>
      <c r="C35" s="65" t="s">
        <v>65</v>
      </c>
      <c r="D35" s="66">
        <v>30426</v>
      </c>
      <c r="E35" s="96" t="str">
        <f t="shared" si="2"/>
        <v/>
      </c>
      <c r="F35" s="96">
        <f t="shared" ca="1" si="3"/>
        <v>39</v>
      </c>
      <c r="G35" s="88" t="str">
        <f t="shared" ca="1" si="0"/>
        <v>39</v>
      </c>
      <c r="H35" s="86"/>
      <c r="I35" s="113">
        <v>49</v>
      </c>
      <c r="J35" s="114">
        <f t="shared" ca="1" si="4"/>
        <v>6</v>
      </c>
      <c r="K35" s="115">
        <f t="shared" ca="1" si="5"/>
        <v>6</v>
      </c>
      <c r="L35" s="86">
        <f t="shared" ca="1" si="1"/>
        <v>12</v>
      </c>
      <c r="V35" s="87"/>
    </row>
    <row r="36" spans="2:22" ht="12.95">
      <c r="B36" s="64" t="s">
        <v>97</v>
      </c>
      <c r="C36" s="65" t="s">
        <v>68</v>
      </c>
      <c r="D36" s="66">
        <v>31731</v>
      </c>
      <c r="E36" s="96">
        <f t="shared" ca="1" si="2"/>
        <v>36</v>
      </c>
      <c r="F36" s="96" t="str">
        <f t="shared" si="3"/>
        <v/>
      </c>
      <c r="G36" s="88" t="str">
        <f t="shared" ca="1" si="0"/>
        <v>36</v>
      </c>
      <c r="H36" s="86"/>
      <c r="I36" s="113">
        <v>50</v>
      </c>
      <c r="J36" s="114">
        <f t="shared" ca="1" si="4"/>
        <v>1</v>
      </c>
      <c r="K36" s="115">
        <f t="shared" ca="1" si="5"/>
        <v>6</v>
      </c>
      <c r="L36" s="86">
        <f t="shared" ca="1" si="1"/>
        <v>7</v>
      </c>
      <c r="V36" s="87"/>
    </row>
    <row r="37" spans="2:22" ht="12.95">
      <c r="B37" s="64" t="s">
        <v>98</v>
      </c>
      <c r="C37" s="65" t="s">
        <v>68</v>
      </c>
      <c r="D37" s="66">
        <v>20073</v>
      </c>
      <c r="E37" s="96">
        <f t="shared" ca="1" si="2"/>
        <v>68</v>
      </c>
      <c r="F37" s="96" t="str">
        <f t="shared" si="3"/>
        <v/>
      </c>
      <c r="G37" s="88" t="str">
        <f t="shared" ca="1" si="0"/>
        <v>68</v>
      </c>
      <c r="H37" s="86"/>
      <c r="I37" s="113">
        <v>51</v>
      </c>
      <c r="J37" s="114">
        <f t="shared" ca="1" si="4"/>
        <v>4</v>
      </c>
      <c r="K37" s="115">
        <f t="shared" ca="1" si="5"/>
        <v>6</v>
      </c>
      <c r="L37" s="86">
        <f t="shared" ca="1" si="1"/>
        <v>10</v>
      </c>
      <c r="V37" s="87"/>
    </row>
    <row r="38" spans="2:22" ht="12.95">
      <c r="B38" s="64" t="s">
        <v>99</v>
      </c>
      <c r="C38" s="65" t="s">
        <v>68</v>
      </c>
      <c r="D38" s="66">
        <v>20044</v>
      </c>
      <c r="E38" s="96">
        <f t="shared" ca="1" si="2"/>
        <v>68</v>
      </c>
      <c r="F38" s="96" t="str">
        <f t="shared" si="3"/>
        <v/>
      </c>
      <c r="G38" s="88" t="str">
        <f t="shared" ca="1" si="0"/>
        <v>68</v>
      </c>
      <c r="H38" s="86"/>
      <c r="I38" s="113">
        <v>52</v>
      </c>
      <c r="J38" s="114">
        <f t="shared" ca="1" si="4"/>
        <v>6</v>
      </c>
      <c r="K38" s="115">
        <f t="shared" ca="1" si="5"/>
        <v>6</v>
      </c>
      <c r="L38" s="86">
        <f t="shared" ca="1" si="1"/>
        <v>12</v>
      </c>
      <c r="V38" s="87"/>
    </row>
    <row r="39" spans="2:22" ht="12.95">
      <c r="B39" s="64" t="s">
        <v>100</v>
      </c>
      <c r="C39" s="65" t="s">
        <v>65</v>
      </c>
      <c r="D39" s="66">
        <v>30164</v>
      </c>
      <c r="E39" s="96" t="str">
        <f t="shared" si="2"/>
        <v/>
      </c>
      <c r="F39" s="96">
        <f t="shared" ca="1" si="3"/>
        <v>40</v>
      </c>
      <c r="G39" s="88" t="str">
        <f t="shared" ca="1" si="0"/>
        <v>40</v>
      </c>
      <c r="H39" s="86"/>
      <c r="I39" s="113">
        <v>53</v>
      </c>
      <c r="J39" s="114">
        <f t="shared" ca="1" si="4"/>
        <v>3</v>
      </c>
      <c r="K39" s="115">
        <f t="shared" ca="1" si="5"/>
        <v>6</v>
      </c>
      <c r="L39" s="86">
        <f t="shared" ca="1" si="1"/>
        <v>9</v>
      </c>
      <c r="V39" s="87"/>
    </row>
    <row r="40" spans="2:22" ht="12.95">
      <c r="B40" s="64" t="s">
        <v>101</v>
      </c>
      <c r="C40" s="65" t="s">
        <v>65</v>
      </c>
      <c r="D40" s="66">
        <v>32859</v>
      </c>
      <c r="E40" s="96" t="str">
        <f t="shared" si="2"/>
        <v/>
      </c>
      <c r="F40" s="96">
        <f t="shared" ca="1" si="3"/>
        <v>33</v>
      </c>
      <c r="G40" s="88" t="str">
        <f t="shared" ca="1" si="0"/>
        <v>33</v>
      </c>
      <c r="H40" s="86"/>
      <c r="I40" s="113">
        <v>54</v>
      </c>
      <c r="J40" s="114">
        <f t="shared" ca="1" si="4"/>
        <v>2</v>
      </c>
      <c r="K40" s="115">
        <f t="shared" ca="1" si="5"/>
        <v>5</v>
      </c>
      <c r="L40" s="86">
        <f t="shared" ca="1" si="1"/>
        <v>7</v>
      </c>
      <c r="V40" s="87"/>
    </row>
    <row r="41" spans="2:22" ht="12.95">
      <c r="B41" s="64" t="s">
        <v>102</v>
      </c>
      <c r="C41" s="65" t="s">
        <v>65</v>
      </c>
      <c r="D41" s="66">
        <v>30180</v>
      </c>
      <c r="E41" s="96" t="str">
        <f t="shared" si="2"/>
        <v/>
      </c>
      <c r="F41" s="96">
        <f t="shared" ca="1" si="3"/>
        <v>40</v>
      </c>
      <c r="G41" s="88" t="str">
        <f t="shared" ca="1" si="0"/>
        <v>40</v>
      </c>
      <c r="H41" s="86"/>
      <c r="I41" s="113">
        <v>55</v>
      </c>
      <c r="J41" s="114">
        <f t="shared" ca="1" si="4"/>
        <v>6</v>
      </c>
      <c r="K41" s="115">
        <f t="shared" ca="1" si="5"/>
        <v>2</v>
      </c>
      <c r="L41" s="86">
        <f t="shared" ca="1" si="1"/>
        <v>8</v>
      </c>
      <c r="V41" s="87"/>
    </row>
    <row r="42" spans="2:22" ht="12.95">
      <c r="B42" s="64" t="s">
        <v>103</v>
      </c>
      <c r="C42" s="65" t="s">
        <v>68</v>
      </c>
      <c r="D42" s="66">
        <v>21200</v>
      </c>
      <c r="E42" s="96">
        <f t="shared" ca="1" si="2"/>
        <v>65</v>
      </c>
      <c r="F42" s="96" t="str">
        <f t="shared" si="3"/>
        <v/>
      </c>
      <c r="G42" s="88" t="str">
        <f t="shared" ca="1" si="0"/>
        <v>65</v>
      </c>
      <c r="H42" s="86"/>
      <c r="I42" s="113">
        <v>56</v>
      </c>
      <c r="J42" s="114">
        <f t="shared" ca="1" si="4"/>
        <v>6</v>
      </c>
      <c r="K42" s="115">
        <f t="shared" ca="1" si="5"/>
        <v>5</v>
      </c>
      <c r="L42" s="86">
        <f t="shared" ca="1" si="1"/>
        <v>11</v>
      </c>
      <c r="V42" s="87"/>
    </row>
    <row r="43" spans="2:22" ht="12.95">
      <c r="B43" s="64" t="s">
        <v>104</v>
      </c>
      <c r="C43" s="65" t="s">
        <v>68</v>
      </c>
      <c r="D43" s="66">
        <v>21200</v>
      </c>
      <c r="E43" s="96">
        <f t="shared" ca="1" si="2"/>
        <v>65</v>
      </c>
      <c r="F43" s="96" t="str">
        <f t="shared" si="3"/>
        <v/>
      </c>
      <c r="G43" s="88" t="str">
        <f t="shared" ca="1" si="0"/>
        <v>65</v>
      </c>
      <c r="H43" s="86"/>
      <c r="I43" s="113">
        <v>57</v>
      </c>
      <c r="J43" s="114">
        <f t="shared" ca="1" si="4"/>
        <v>2</v>
      </c>
      <c r="K43" s="115">
        <f t="shared" ca="1" si="5"/>
        <v>1</v>
      </c>
      <c r="L43" s="86">
        <f t="shared" ca="1" si="1"/>
        <v>3</v>
      </c>
      <c r="V43" s="87"/>
    </row>
    <row r="44" spans="2:22" ht="12.95">
      <c r="B44" s="64" t="s">
        <v>105</v>
      </c>
      <c r="C44" s="65" t="s">
        <v>68</v>
      </c>
      <c r="D44" s="66">
        <v>21040</v>
      </c>
      <c r="E44" s="96">
        <f t="shared" ca="1" si="2"/>
        <v>65</v>
      </c>
      <c r="F44" s="96" t="str">
        <f t="shared" si="3"/>
        <v/>
      </c>
      <c r="G44" s="88" t="str">
        <f t="shared" ca="1" si="0"/>
        <v>65</v>
      </c>
      <c r="H44" s="86"/>
      <c r="I44" s="113">
        <v>58</v>
      </c>
      <c r="J44" s="114">
        <f t="shared" ca="1" si="4"/>
        <v>8</v>
      </c>
      <c r="K44" s="115">
        <f t="shared" ca="1" si="5"/>
        <v>4</v>
      </c>
      <c r="L44" s="86">
        <f t="shared" ca="1" si="1"/>
        <v>12</v>
      </c>
      <c r="V44" s="87"/>
    </row>
    <row r="45" spans="2:22" ht="12.95">
      <c r="B45" s="64" t="s">
        <v>106</v>
      </c>
      <c r="C45" s="65" t="s">
        <v>68</v>
      </c>
      <c r="D45" s="66">
        <v>31523</v>
      </c>
      <c r="E45" s="96">
        <f t="shared" ca="1" si="2"/>
        <v>36</v>
      </c>
      <c r="F45" s="96" t="str">
        <f t="shared" si="3"/>
        <v/>
      </c>
      <c r="G45" s="88" t="str">
        <f t="shared" ca="1" si="0"/>
        <v>36</v>
      </c>
      <c r="H45" s="86"/>
      <c r="I45" s="113">
        <v>59</v>
      </c>
      <c r="J45" s="114">
        <f t="shared" ca="1" si="4"/>
        <v>2</v>
      </c>
      <c r="K45" s="115">
        <f t="shared" ca="1" si="5"/>
        <v>2</v>
      </c>
      <c r="L45" s="86">
        <f t="shared" ca="1" si="1"/>
        <v>4</v>
      </c>
      <c r="V45" s="87"/>
    </row>
    <row r="46" spans="2:22" ht="12.95">
      <c r="B46" s="64" t="s">
        <v>107</v>
      </c>
      <c r="C46" s="65" t="s">
        <v>65</v>
      </c>
      <c r="D46" s="66">
        <v>30101</v>
      </c>
      <c r="E46" s="96" t="str">
        <f t="shared" si="2"/>
        <v/>
      </c>
      <c r="F46" s="96">
        <f t="shared" ca="1" si="3"/>
        <v>40</v>
      </c>
      <c r="G46" s="88" t="str">
        <f t="shared" ca="1" si="0"/>
        <v>40</v>
      </c>
      <c r="H46" s="86"/>
      <c r="I46" s="113">
        <v>60</v>
      </c>
      <c r="J46" s="114">
        <f t="shared" ca="1" si="4"/>
        <v>2</v>
      </c>
      <c r="K46" s="115">
        <f t="shared" ca="1" si="5"/>
        <v>3</v>
      </c>
      <c r="L46" s="86">
        <f t="shared" ca="1" si="1"/>
        <v>5</v>
      </c>
      <c r="V46" s="87"/>
    </row>
    <row r="47" spans="2:22" ht="12.95">
      <c r="B47" s="64" t="s">
        <v>108</v>
      </c>
      <c r="C47" s="65" t="s">
        <v>65</v>
      </c>
      <c r="D47" s="66">
        <v>19850</v>
      </c>
      <c r="E47" s="96" t="str">
        <f t="shared" si="2"/>
        <v/>
      </c>
      <c r="F47" s="96">
        <f t="shared" ca="1" si="3"/>
        <v>68</v>
      </c>
      <c r="G47" s="88" t="str">
        <f t="shared" ca="1" si="0"/>
        <v>68</v>
      </c>
      <c r="H47" s="86"/>
      <c r="I47" s="113">
        <v>61</v>
      </c>
      <c r="J47" s="114">
        <f t="shared" ca="1" si="4"/>
        <v>0</v>
      </c>
      <c r="K47" s="115">
        <f t="shared" ca="1" si="5"/>
        <v>5</v>
      </c>
      <c r="L47" s="86">
        <f t="shared" ca="1" si="1"/>
        <v>5</v>
      </c>
      <c r="V47" s="87"/>
    </row>
    <row r="48" spans="2:22" ht="12.95">
      <c r="B48" s="64" t="s">
        <v>109</v>
      </c>
      <c r="C48" s="65" t="s">
        <v>65</v>
      </c>
      <c r="D48" s="66">
        <v>19600</v>
      </c>
      <c r="E48" s="96" t="str">
        <f t="shared" si="2"/>
        <v/>
      </c>
      <c r="F48" s="96">
        <f t="shared" ca="1" si="3"/>
        <v>69</v>
      </c>
      <c r="G48" s="88" t="str">
        <f t="shared" ca="1" si="0"/>
        <v>69</v>
      </c>
      <c r="H48" s="86"/>
      <c r="I48" s="113">
        <v>62</v>
      </c>
      <c r="J48" s="114">
        <f t="shared" ca="1" si="4"/>
        <v>1</v>
      </c>
      <c r="K48" s="115">
        <f t="shared" ca="1" si="5"/>
        <v>2</v>
      </c>
      <c r="L48" s="86">
        <f t="shared" ca="1" si="1"/>
        <v>3</v>
      </c>
      <c r="V48" s="87"/>
    </row>
    <row r="49" spans="2:22" ht="12.95">
      <c r="B49" s="64" t="s">
        <v>110</v>
      </c>
      <c r="C49" s="65" t="s">
        <v>65</v>
      </c>
      <c r="D49" s="66">
        <v>29155</v>
      </c>
      <c r="E49" s="96" t="str">
        <f t="shared" si="2"/>
        <v/>
      </c>
      <c r="F49" s="96">
        <f t="shared" ca="1" si="3"/>
        <v>43</v>
      </c>
      <c r="G49" s="88" t="str">
        <f t="shared" ca="1" si="0"/>
        <v>43</v>
      </c>
      <c r="H49" s="86"/>
      <c r="I49" s="113">
        <v>63</v>
      </c>
      <c r="J49" s="114">
        <f t="shared" ca="1" si="4"/>
        <v>0</v>
      </c>
      <c r="K49" s="115">
        <f t="shared" ca="1" si="5"/>
        <v>2</v>
      </c>
      <c r="L49" s="86">
        <f t="shared" ca="1" si="1"/>
        <v>2</v>
      </c>
      <c r="V49" s="87"/>
    </row>
    <row r="50" spans="2:22" ht="12.95">
      <c r="B50" s="64" t="s">
        <v>111</v>
      </c>
      <c r="C50" s="65" t="s">
        <v>65</v>
      </c>
      <c r="D50" s="66">
        <v>30040</v>
      </c>
      <c r="E50" s="96" t="str">
        <f t="shared" si="2"/>
        <v/>
      </c>
      <c r="F50" s="96">
        <f t="shared" ca="1" si="3"/>
        <v>40</v>
      </c>
      <c r="G50" s="88" t="str">
        <f t="shared" ca="1" si="0"/>
        <v>40</v>
      </c>
      <c r="H50" s="86"/>
      <c r="I50" s="113">
        <v>64</v>
      </c>
      <c r="J50" s="114">
        <f t="shared" ca="1" si="4"/>
        <v>0</v>
      </c>
      <c r="K50" s="115">
        <f t="shared" ca="1" si="5"/>
        <v>0</v>
      </c>
      <c r="L50" s="86">
        <f t="shared" ca="1" si="1"/>
        <v>0</v>
      </c>
      <c r="V50" s="87"/>
    </row>
    <row r="51" spans="2:22" ht="12.95">
      <c r="B51" s="64" t="s">
        <v>112</v>
      </c>
      <c r="C51" s="65" t="s">
        <v>65</v>
      </c>
      <c r="D51" s="66">
        <v>33904</v>
      </c>
      <c r="E51" s="96" t="str">
        <f t="shared" si="2"/>
        <v/>
      </c>
      <c r="F51" s="96">
        <f t="shared" ca="1" si="3"/>
        <v>30</v>
      </c>
      <c r="G51" s="88" t="str">
        <f t="shared" ca="1" si="0"/>
        <v>30</v>
      </c>
      <c r="H51" s="86"/>
      <c r="I51" s="116" t="s">
        <v>113</v>
      </c>
      <c r="J51" s="117">
        <f ca="1">COUNTIF($E$5:$E$504,"&gt;64")</f>
        <v>8</v>
      </c>
      <c r="K51" s="118">
        <f ca="1">COUNTIF($F$5:$F$504,"&gt;64")</f>
        <v>7</v>
      </c>
      <c r="L51" s="86">
        <f t="shared" ca="1" si="1"/>
        <v>15</v>
      </c>
      <c r="V51" s="87"/>
    </row>
    <row r="52" spans="2:22">
      <c r="B52" s="64" t="s">
        <v>114</v>
      </c>
      <c r="C52" s="65" t="s">
        <v>65</v>
      </c>
      <c r="D52" s="66">
        <v>19488</v>
      </c>
      <c r="E52" s="96" t="str">
        <f t="shared" si="2"/>
        <v/>
      </c>
      <c r="F52" s="96">
        <f t="shared" ca="1" si="3"/>
        <v>69</v>
      </c>
      <c r="G52" s="88" t="str">
        <f t="shared" ca="1" si="0"/>
        <v>69</v>
      </c>
      <c r="H52" s="86"/>
      <c r="I52" s="86"/>
      <c r="S52" s="87"/>
    </row>
    <row r="53" spans="2:22">
      <c r="B53" s="64" t="s">
        <v>115</v>
      </c>
      <c r="C53" s="65" t="s">
        <v>68</v>
      </c>
      <c r="D53" s="66">
        <v>29690</v>
      </c>
      <c r="E53" s="96">
        <f t="shared" ca="1" si="2"/>
        <v>41</v>
      </c>
      <c r="F53" s="96" t="str">
        <f t="shared" si="3"/>
        <v/>
      </c>
      <c r="G53" s="88" t="str">
        <f t="shared" ca="1" si="0"/>
        <v>41</v>
      </c>
      <c r="H53" s="86"/>
      <c r="I53" s="86"/>
      <c r="S53" s="87"/>
    </row>
    <row r="54" spans="2:22" ht="12.95">
      <c r="B54" s="64" t="s">
        <v>116</v>
      </c>
      <c r="C54" s="65" t="s">
        <v>65</v>
      </c>
      <c r="D54" s="66">
        <v>26088</v>
      </c>
      <c r="E54" s="96" t="str">
        <f t="shared" si="2"/>
        <v/>
      </c>
      <c r="F54" s="96">
        <f t="shared" ca="1" si="3"/>
        <v>51</v>
      </c>
      <c r="G54" s="88" t="str">
        <f t="shared" ca="1" si="0"/>
        <v>51</v>
      </c>
      <c r="H54" s="86"/>
      <c r="I54" s="107"/>
      <c r="J54" s="86"/>
      <c r="K54" s="86"/>
      <c r="L54" s="86"/>
      <c r="V54" s="87"/>
    </row>
    <row r="55" spans="2:22" ht="12.95">
      <c r="B55" s="64" t="s">
        <v>117</v>
      </c>
      <c r="C55" s="65" t="s">
        <v>68</v>
      </c>
      <c r="D55" s="66">
        <v>30496</v>
      </c>
      <c r="E55" s="96">
        <f t="shared" ca="1" si="2"/>
        <v>39</v>
      </c>
      <c r="F55" s="96" t="str">
        <f t="shared" si="3"/>
        <v/>
      </c>
      <c r="G55" s="88" t="str">
        <f t="shared" ca="1" si="0"/>
        <v>39</v>
      </c>
      <c r="H55" s="86"/>
      <c r="I55" s="107"/>
      <c r="J55" s="86"/>
      <c r="K55" s="86"/>
      <c r="L55" s="86"/>
      <c r="V55" s="87"/>
    </row>
    <row r="56" spans="2:22" ht="12.95">
      <c r="B56" s="64" t="s">
        <v>118</v>
      </c>
      <c r="C56" s="65" t="s">
        <v>65</v>
      </c>
      <c r="D56" s="66">
        <v>22100</v>
      </c>
      <c r="E56" s="96" t="str">
        <f t="shared" si="2"/>
        <v/>
      </c>
      <c r="F56" s="96">
        <f t="shared" ca="1" si="3"/>
        <v>62</v>
      </c>
      <c r="G56" s="88" t="str">
        <f t="shared" ca="1" si="0"/>
        <v>62</v>
      </c>
      <c r="H56" s="86"/>
      <c r="I56" s="107"/>
      <c r="J56" s="86"/>
      <c r="K56" s="86"/>
      <c r="L56" s="86"/>
      <c r="V56" s="87"/>
    </row>
    <row r="57" spans="2:22" ht="12.95">
      <c r="B57" s="64" t="s">
        <v>119</v>
      </c>
      <c r="C57" s="65" t="s">
        <v>65</v>
      </c>
      <c r="D57" s="66">
        <v>34638</v>
      </c>
      <c r="E57" s="96" t="str">
        <f t="shared" si="2"/>
        <v/>
      </c>
      <c r="F57" s="96">
        <f t="shared" ca="1" si="3"/>
        <v>28</v>
      </c>
      <c r="G57" s="88" t="str">
        <f t="shared" ca="1" si="0"/>
        <v>28</v>
      </c>
      <c r="H57" s="86"/>
      <c r="I57" s="107"/>
      <c r="J57" s="86"/>
      <c r="K57" s="86"/>
      <c r="L57" s="86"/>
      <c r="V57" s="87"/>
    </row>
    <row r="58" spans="2:22" ht="12.95">
      <c r="B58" s="64" t="s">
        <v>120</v>
      </c>
      <c r="C58" s="65" t="s">
        <v>68</v>
      </c>
      <c r="D58" s="66">
        <v>32576</v>
      </c>
      <c r="E58" s="96">
        <f t="shared" ca="1" si="2"/>
        <v>34</v>
      </c>
      <c r="F58" s="96" t="str">
        <f t="shared" si="3"/>
        <v/>
      </c>
      <c r="G58" s="88" t="str">
        <f t="shared" ca="1" si="0"/>
        <v>34</v>
      </c>
      <c r="H58" s="86"/>
      <c r="I58" s="107"/>
      <c r="J58" s="86"/>
      <c r="K58" s="86"/>
      <c r="L58" s="86"/>
      <c r="V58" s="87"/>
    </row>
    <row r="59" spans="2:22" ht="12.95">
      <c r="B59" s="64" t="s">
        <v>121</v>
      </c>
      <c r="C59" s="65" t="s">
        <v>68</v>
      </c>
      <c r="D59" s="66">
        <v>29723</v>
      </c>
      <c r="E59" s="96">
        <f t="shared" ca="1" si="2"/>
        <v>41</v>
      </c>
      <c r="F59" s="96" t="str">
        <f t="shared" si="3"/>
        <v/>
      </c>
      <c r="G59" s="88" t="str">
        <f t="shared" ca="1" si="0"/>
        <v>41</v>
      </c>
      <c r="H59" s="86"/>
      <c r="I59" s="107"/>
      <c r="J59" s="86"/>
      <c r="K59" s="86"/>
      <c r="L59" s="86"/>
      <c r="V59" s="87"/>
    </row>
    <row r="60" spans="2:22" ht="12.95">
      <c r="B60" s="64" t="s">
        <v>122</v>
      </c>
      <c r="C60" s="65" t="s">
        <v>68</v>
      </c>
      <c r="D60" s="66">
        <v>25653</v>
      </c>
      <c r="E60" s="96">
        <f t="shared" ca="1" si="2"/>
        <v>52</v>
      </c>
      <c r="F60" s="96" t="str">
        <f t="shared" si="3"/>
        <v/>
      </c>
      <c r="G60" s="88" t="str">
        <f t="shared" ca="1" si="0"/>
        <v>52</v>
      </c>
      <c r="H60" s="86"/>
      <c r="I60" s="107"/>
      <c r="J60" s="86"/>
      <c r="K60" s="86"/>
      <c r="L60" s="86"/>
      <c r="V60" s="87"/>
    </row>
    <row r="61" spans="2:22" ht="12.95">
      <c r="B61" s="64" t="s">
        <v>123</v>
      </c>
      <c r="C61" s="65" t="s">
        <v>65</v>
      </c>
      <c r="D61" s="66">
        <v>27736</v>
      </c>
      <c r="E61" s="96" t="str">
        <f t="shared" si="2"/>
        <v/>
      </c>
      <c r="F61" s="96">
        <f t="shared" ca="1" si="3"/>
        <v>47</v>
      </c>
      <c r="G61" s="88" t="str">
        <f t="shared" ca="1" si="0"/>
        <v>47</v>
      </c>
      <c r="H61" s="86"/>
      <c r="I61" s="107"/>
      <c r="J61" s="86"/>
      <c r="K61" s="86"/>
      <c r="L61" s="86"/>
      <c r="V61" s="87"/>
    </row>
    <row r="62" spans="2:22" ht="12.95">
      <c r="B62" s="64" t="s">
        <v>124</v>
      </c>
      <c r="C62" s="65" t="s">
        <v>65</v>
      </c>
      <c r="D62" s="66">
        <v>31838</v>
      </c>
      <c r="E62" s="96" t="str">
        <f t="shared" si="2"/>
        <v/>
      </c>
      <c r="F62" s="96">
        <f t="shared" ca="1" si="3"/>
        <v>36</v>
      </c>
      <c r="G62" s="88" t="str">
        <f t="shared" ca="1" si="0"/>
        <v>36</v>
      </c>
      <c r="H62" s="86"/>
      <c r="I62" s="107"/>
      <c r="J62" s="86"/>
      <c r="K62" s="86"/>
      <c r="L62" s="86"/>
      <c r="V62" s="87"/>
    </row>
    <row r="63" spans="2:22" ht="12.95">
      <c r="B63" s="64" t="s">
        <v>125</v>
      </c>
      <c r="C63" s="65" t="s">
        <v>65</v>
      </c>
      <c r="D63" s="66">
        <v>27499</v>
      </c>
      <c r="E63" s="96" t="str">
        <f t="shared" si="2"/>
        <v/>
      </c>
      <c r="F63" s="96">
        <f t="shared" ca="1" si="3"/>
        <v>47</v>
      </c>
      <c r="G63" s="88" t="str">
        <f t="shared" ca="1" si="0"/>
        <v>47</v>
      </c>
      <c r="H63" s="86"/>
      <c r="I63" s="107"/>
      <c r="J63" s="86"/>
      <c r="K63" s="86"/>
      <c r="L63" s="86"/>
      <c r="V63" s="87"/>
    </row>
    <row r="64" spans="2:22" ht="12.95">
      <c r="B64" s="64" t="s">
        <v>126</v>
      </c>
      <c r="C64" s="65" t="s">
        <v>65</v>
      </c>
      <c r="D64" s="66">
        <v>30336</v>
      </c>
      <c r="E64" s="96" t="str">
        <f t="shared" si="2"/>
        <v/>
      </c>
      <c r="F64" s="96">
        <f t="shared" ca="1" si="3"/>
        <v>40</v>
      </c>
      <c r="G64" s="88" t="str">
        <f t="shared" ca="1" si="0"/>
        <v>40</v>
      </c>
      <c r="H64" s="86"/>
      <c r="I64" s="107"/>
      <c r="J64" s="86"/>
      <c r="K64" s="86"/>
      <c r="L64" s="86"/>
      <c r="V64" s="87"/>
    </row>
    <row r="65" spans="2:22" ht="12.95">
      <c r="B65" s="64" t="s">
        <v>127</v>
      </c>
      <c r="C65" s="65" t="s">
        <v>68</v>
      </c>
      <c r="D65" s="66">
        <v>27030</v>
      </c>
      <c r="E65" s="96">
        <f t="shared" ca="1" si="2"/>
        <v>49</v>
      </c>
      <c r="F65" s="96" t="str">
        <f t="shared" si="3"/>
        <v/>
      </c>
      <c r="G65" s="88" t="str">
        <f t="shared" ca="1" si="0"/>
        <v>49</v>
      </c>
      <c r="H65" s="86"/>
      <c r="I65" s="107"/>
      <c r="J65" s="86"/>
      <c r="K65" s="86"/>
      <c r="L65" s="86"/>
      <c r="V65" s="87"/>
    </row>
    <row r="66" spans="2:22" ht="12.95">
      <c r="B66" s="64" t="s">
        <v>128</v>
      </c>
      <c r="C66" s="65" t="s">
        <v>68</v>
      </c>
      <c r="D66" s="66">
        <v>30189</v>
      </c>
      <c r="E66" s="96">
        <f t="shared" ca="1" si="2"/>
        <v>40</v>
      </c>
      <c r="F66" s="96" t="str">
        <f t="shared" si="3"/>
        <v/>
      </c>
      <c r="G66" s="88" t="str">
        <f t="shared" ca="1" si="0"/>
        <v>40</v>
      </c>
      <c r="H66" s="86"/>
      <c r="I66" s="107"/>
      <c r="J66" s="86"/>
      <c r="K66" s="86"/>
      <c r="L66" s="86"/>
      <c r="V66" s="87"/>
    </row>
    <row r="67" spans="2:22" ht="12.95">
      <c r="B67" s="64" t="s">
        <v>129</v>
      </c>
      <c r="C67" s="65" t="s">
        <v>68</v>
      </c>
      <c r="D67" s="66">
        <v>27067</v>
      </c>
      <c r="E67" s="96">
        <f t="shared" ca="1" si="2"/>
        <v>49</v>
      </c>
      <c r="F67" s="96" t="str">
        <f t="shared" si="3"/>
        <v/>
      </c>
      <c r="G67" s="88" t="str">
        <f t="shared" ca="1" si="0"/>
        <v>49</v>
      </c>
      <c r="H67" s="86"/>
      <c r="I67" s="107"/>
      <c r="J67" s="86"/>
      <c r="K67" s="86"/>
      <c r="L67" s="86"/>
      <c r="V67" s="87"/>
    </row>
    <row r="68" spans="2:22" ht="12.95">
      <c r="B68" s="64" t="s">
        <v>130</v>
      </c>
      <c r="C68" s="65" t="s">
        <v>65</v>
      </c>
      <c r="D68" s="66">
        <v>28226</v>
      </c>
      <c r="E68" s="96" t="str">
        <f t="shared" si="2"/>
        <v/>
      </c>
      <c r="F68" s="96">
        <f t="shared" ca="1" si="3"/>
        <v>45</v>
      </c>
      <c r="G68" s="88" t="str">
        <f t="shared" ca="1" si="0"/>
        <v>45</v>
      </c>
      <c r="H68" s="86"/>
      <c r="I68" s="107"/>
      <c r="J68" s="86"/>
      <c r="K68" s="86"/>
      <c r="L68" s="86"/>
      <c r="V68" s="87"/>
    </row>
    <row r="69" spans="2:22" ht="12.95">
      <c r="B69" s="64" t="s">
        <v>131</v>
      </c>
      <c r="C69" s="65" t="s">
        <v>65</v>
      </c>
      <c r="D69" s="66">
        <v>20085</v>
      </c>
      <c r="E69" s="96" t="str">
        <f t="shared" si="2"/>
        <v/>
      </c>
      <c r="F69" s="96">
        <f t="shared" ca="1" si="3"/>
        <v>68</v>
      </c>
      <c r="G69" s="88" t="str">
        <f t="shared" ca="1" si="0"/>
        <v>68</v>
      </c>
      <c r="H69" s="86"/>
      <c r="I69" s="107"/>
      <c r="J69" s="86"/>
      <c r="K69" s="86"/>
      <c r="L69" s="86"/>
      <c r="V69" s="87"/>
    </row>
    <row r="70" spans="2:22" ht="12.95">
      <c r="B70" s="64" t="s">
        <v>132</v>
      </c>
      <c r="C70" s="65" t="s">
        <v>65</v>
      </c>
      <c r="D70" s="66">
        <v>31187</v>
      </c>
      <c r="E70" s="96" t="str">
        <f t="shared" si="2"/>
        <v/>
      </c>
      <c r="F70" s="96">
        <f t="shared" ca="1" si="3"/>
        <v>37</v>
      </c>
      <c r="G70" s="88" t="str">
        <f t="shared" ref="G70:G133" ca="1" si="6">E70&amp;F70</f>
        <v>37</v>
      </c>
      <c r="H70" s="86"/>
      <c r="I70" s="107"/>
      <c r="J70" s="86"/>
      <c r="K70" s="86"/>
      <c r="L70" s="86"/>
      <c r="V70" s="87"/>
    </row>
    <row r="71" spans="2:22" ht="12.95">
      <c r="B71" s="64" t="s">
        <v>133</v>
      </c>
      <c r="C71" s="65" t="s">
        <v>65</v>
      </c>
      <c r="D71" s="66">
        <v>28391</v>
      </c>
      <c r="E71" s="96" t="str">
        <f t="shared" ref="E71:E134" si="7">IF(AND(C71="w",ISNUMBER(D71)),DATEDIF(D71,$D$2,"y"),"")</f>
        <v/>
      </c>
      <c r="F71" s="96">
        <f t="shared" ref="F71:F134" ca="1" si="8">IF(AND(C71="m",ISNUMBER(D71)),DATEDIF(D71,$D$2,"y"),"")</f>
        <v>45</v>
      </c>
      <c r="G71" s="88" t="str">
        <f t="shared" ca="1" si="6"/>
        <v>45</v>
      </c>
      <c r="H71" s="86"/>
      <c r="I71" s="107"/>
      <c r="J71" s="86"/>
      <c r="K71" s="86"/>
      <c r="L71" s="86"/>
      <c r="V71" s="87"/>
    </row>
    <row r="72" spans="2:22" ht="12.95">
      <c r="B72" s="64" t="s">
        <v>134</v>
      </c>
      <c r="C72" s="65" t="s">
        <v>65</v>
      </c>
      <c r="D72" s="66">
        <v>28112</v>
      </c>
      <c r="E72" s="96" t="str">
        <f t="shared" si="7"/>
        <v/>
      </c>
      <c r="F72" s="96">
        <f t="shared" ca="1" si="8"/>
        <v>46</v>
      </c>
      <c r="G72" s="88" t="str">
        <f t="shared" ca="1" si="6"/>
        <v>46</v>
      </c>
      <c r="H72" s="86"/>
      <c r="I72" s="107"/>
      <c r="J72" s="61"/>
      <c r="K72" s="61"/>
      <c r="L72" s="61"/>
      <c r="V72" s="87"/>
    </row>
    <row r="73" spans="2:22" ht="12.95">
      <c r="B73" s="64" t="s">
        <v>135</v>
      </c>
      <c r="C73" s="65" t="s">
        <v>65</v>
      </c>
      <c r="D73" s="66">
        <v>32098</v>
      </c>
      <c r="E73" s="96" t="str">
        <f t="shared" si="7"/>
        <v/>
      </c>
      <c r="F73" s="96">
        <f t="shared" ca="1" si="8"/>
        <v>35</v>
      </c>
      <c r="G73" s="88" t="str">
        <f t="shared" ca="1" si="6"/>
        <v>35</v>
      </c>
      <c r="H73" s="86"/>
      <c r="I73" s="107"/>
      <c r="J73" s="61"/>
      <c r="K73" s="61"/>
      <c r="L73" s="61"/>
      <c r="V73" s="87"/>
    </row>
    <row r="74" spans="2:22" ht="12.95">
      <c r="B74" s="64" t="s">
        <v>136</v>
      </c>
      <c r="C74" s="65" t="s">
        <v>65</v>
      </c>
      <c r="D74" s="66">
        <v>27043</v>
      </c>
      <c r="E74" s="96" t="str">
        <f t="shared" si="7"/>
        <v/>
      </c>
      <c r="F74" s="96">
        <f t="shared" ca="1" si="8"/>
        <v>49</v>
      </c>
      <c r="G74" s="88" t="str">
        <f t="shared" ca="1" si="6"/>
        <v>49</v>
      </c>
      <c r="H74" s="86"/>
      <c r="I74" s="107"/>
      <c r="J74" s="61"/>
      <c r="K74" s="61"/>
      <c r="L74" s="61"/>
      <c r="V74" s="87"/>
    </row>
    <row r="75" spans="2:22" ht="12.95">
      <c r="B75" s="64" t="s">
        <v>137</v>
      </c>
      <c r="C75" s="65" t="s">
        <v>68</v>
      </c>
      <c r="D75" s="66">
        <v>29363</v>
      </c>
      <c r="E75" s="96">
        <f t="shared" ca="1" si="7"/>
        <v>42</v>
      </c>
      <c r="F75" s="96" t="str">
        <f t="shared" si="8"/>
        <v/>
      </c>
      <c r="G75" s="88" t="str">
        <f t="shared" ca="1" si="6"/>
        <v>42</v>
      </c>
      <c r="H75" s="86"/>
      <c r="I75" s="107"/>
      <c r="J75" s="61"/>
      <c r="K75" s="61"/>
      <c r="L75" s="61"/>
      <c r="V75" s="87"/>
    </row>
    <row r="76" spans="2:22" ht="12.95">
      <c r="B76" s="64" t="s">
        <v>138</v>
      </c>
      <c r="C76" s="65" t="s">
        <v>65</v>
      </c>
      <c r="D76" s="66">
        <v>28779</v>
      </c>
      <c r="E76" s="96" t="str">
        <f t="shared" si="7"/>
        <v/>
      </c>
      <c r="F76" s="96">
        <f t="shared" ca="1" si="8"/>
        <v>44</v>
      </c>
      <c r="G76" s="88" t="str">
        <f t="shared" ca="1" si="6"/>
        <v>44</v>
      </c>
      <c r="H76" s="86"/>
      <c r="I76" s="107"/>
      <c r="J76" s="61"/>
      <c r="K76" s="61"/>
      <c r="L76" s="61"/>
      <c r="V76" s="87"/>
    </row>
    <row r="77" spans="2:22" ht="12.95">
      <c r="B77" s="64" t="s">
        <v>139</v>
      </c>
      <c r="C77" s="65" t="s">
        <v>65</v>
      </c>
      <c r="D77" s="66">
        <v>31035</v>
      </c>
      <c r="E77" s="96" t="str">
        <f t="shared" si="7"/>
        <v/>
      </c>
      <c r="F77" s="96">
        <f t="shared" ca="1" si="8"/>
        <v>38</v>
      </c>
      <c r="G77" s="88" t="str">
        <f t="shared" ca="1" si="6"/>
        <v>38</v>
      </c>
      <c r="H77" s="86"/>
      <c r="I77" s="107"/>
      <c r="J77" s="61"/>
      <c r="K77" s="61"/>
      <c r="L77" s="61"/>
      <c r="V77" s="87"/>
    </row>
    <row r="78" spans="2:22" ht="12.95">
      <c r="B78" s="64" t="s">
        <v>140</v>
      </c>
      <c r="C78" s="65" t="s">
        <v>68</v>
      </c>
      <c r="D78" s="66">
        <v>29661</v>
      </c>
      <c r="E78" s="96">
        <f t="shared" ca="1" si="7"/>
        <v>42</v>
      </c>
      <c r="F78" s="96" t="str">
        <f t="shared" si="8"/>
        <v/>
      </c>
      <c r="G78" s="88" t="str">
        <f t="shared" ca="1" si="6"/>
        <v>42</v>
      </c>
      <c r="H78" s="86"/>
      <c r="I78" s="107"/>
      <c r="J78" s="61"/>
      <c r="K78" s="61"/>
      <c r="L78" s="61"/>
      <c r="V78" s="87"/>
    </row>
    <row r="79" spans="2:22" ht="12.95">
      <c r="B79" s="64" t="s">
        <v>141</v>
      </c>
      <c r="C79" s="65" t="s">
        <v>68</v>
      </c>
      <c r="D79" s="66">
        <v>33477</v>
      </c>
      <c r="E79" s="96">
        <f t="shared" ca="1" si="7"/>
        <v>31</v>
      </c>
      <c r="F79" s="96" t="str">
        <f t="shared" si="8"/>
        <v/>
      </c>
      <c r="G79" s="88" t="str">
        <f t="shared" ca="1" si="6"/>
        <v>31</v>
      </c>
      <c r="H79" s="86"/>
      <c r="I79" s="107"/>
      <c r="J79" s="61"/>
      <c r="K79" s="61"/>
      <c r="L79" s="61"/>
      <c r="V79" s="87"/>
    </row>
    <row r="80" spans="2:22" ht="12.95">
      <c r="B80" s="64" t="s">
        <v>142</v>
      </c>
      <c r="C80" s="65" t="s">
        <v>68</v>
      </c>
      <c r="D80" s="66">
        <v>29631</v>
      </c>
      <c r="E80" s="96">
        <f t="shared" ca="1" si="7"/>
        <v>42</v>
      </c>
      <c r="F80" s="96" t="str">
        <f t="shared" si="8"/>
        <v/>
      </c>
      <c r="G80" s="88" t="str">
        <f t="shared" ca="1" si="6"/>
        <v>42</v>
      </c>
      <c r="H80" s="86"/>
      <c r="I80" s="107"/>
      <c r="J80" s="61"/>
      <c r="K80" s="61"/>
      <c r="L80" s="61"/>
      <c r="V80" s="87"/>
    </row>
    <row r="81" spans="2:22" ht="12.95">
      <c r="B81" s="64" t="s">
        <v>143</v>
      </c>
      <c r="C81" s="65" t="s">
        <v>65</v>
      </c>
      <c r="D81" s="66">
        <v>31064</v>
      </c>
      <c r="E81" s="96" t="str">
        <f t="shared" si="7"/>
        <v/>
      </c>
      <c r="F81" s="96">
        <f t="shared" ca="1" si="8"/>
        <v>38</v>
      </c>
      <c r="G81" s="88" t="str">
        <f t="shared" ca="1" si="6"/>
        <v>38</v>
      </c>
      <c r="H81" s="86"/>
      <c r="I81" s="107"/>
      <c r="J81" s="61"/>
      <c r="K81" s="61"/>
      <c r="L81" s="61"/>
      <c r="V81" s="87"/>
    </row>
    <row r="82" spans="2:22" ht="12.95">
      <c r="B82" s="64" t="s">
        <v>144</v>
      </c>
      <c r="C82" s="65" t="s">
        <v>65</v>
      </c>
      <c r="D82" s="66">
        <v>31873</v>
      </c>
      <c r="E82" s="96" t="str">
        <f t="shared" si="7"/>
        <v/>
      </c>
      <c r="F82" s="96">
        <f t="shared" ca="1" si="8"/>
        <v>35</v>
      </c>
      <c r="G82" s="88" t="str">
        <f t="shared" ca="1" si="6"/>
        <v>35</v>
      </c>
      <c r="H82" s="86"/>
      <c r="I82" s="107"/>
      <c r="J82" s="61"/>
      <c r="K82" s="61"/>
      <c r="L82" s="61"/>
      <c r="V82" s="87"/>
    </row>
    <row r="83" spans="2:22" ht="12.95">
      <c r="B83" s="64" t="s">
        <v>145</v>
      </c>
      <c r="C83" s="65" t="s">
        <v>65</v>
      </c>
      <c r="D83" s="66">
        <v>27717</v>
      </c>
      <c r="E83" s="96" t="str">
        <f t="shared" si="7"/>
        <v/>
      </c>
      <c r="F83" s="96">
        <f t="shared" ca="1" si="8"/>
        <v>47</v>
      </c>
      <c r="G83" s="88" t="str">
        <f t="shared" ca="1" si="6"/>
        <v>47</v>
      </c>
      <c r="H83" s="86"/>
      <c r="I83" s="107"/>
      <c r="J83" s="61"/>
      <c r="K83" s="61"/>
      <c r="L83" s="61"/>
      <c r="V83" s="87"/>
    </row>
    <row r="84" spans="2:22" ht="12.95">
      <c r="B84" s="64" t="s">
        <v>146</v>
      </c>
      <c r="C84" s="65" t="s">
        <v>68</v>
      </c>
      <c r="D84" s="66">
        <v>32916</v>
      </c>
      <c r="E84" s="96">
        <f t="shared" ca="1" si="7"/>
        <v>33</v>
      </c>
      <c r="F84" s="96" t="str">
        <f t="shared" si="8"/>
        <v/>
      </c>
      <c r="G84" s="88" t="str">
        <f t="shared" ca="1" si="6"/>
        <v>33</v>
      </c>
      <c r="H84" s="86"/>
      <c r="I84" s="107"/>
      <c r="J84" s="61"/>
      <c r="K84" s="61"/>
      <c r="L84" s="61"/>
      <c r="V84" s="87"/>
    </row>
    <row r="85" spans="2:22" ht="12.95">
      <c r="B85" s="64" t="s">
        <v>147</v>
      </c>
      <c r="C85" s="65" t="s">
        <v>68</v>
      </c>
      <c r="D85" s="66">
        <v>31422</v>
      </c>
      <c r="E85" s="96">
        <f t="shared" ca="1" si="7"/>
        <v>37</v>
      </c>
      <c r="F85" s="96" t="str">
        <f t="shared" si="8"/>
        <v/>
      </c>
      <c r="G85" s="88" t="str">
        <f t="shared" ca="1" si="6"/>
        <v>37</v>
      </c>
      <c r="H85" s="86"/>
      <c r="I85" s="107"/>
      <c r="J85" s="61"/>
      <c r="K85" s="61"/>
      <c r="L85" s="61"/>
      <c r="V85" s="87"/>
    </row>
    <row r="86" spans="2:22" ht="12.95">
      <c r="B86" s="64" t="s">
        <v>148</v>
      </c>
      <c r="C86" s="65" t="s">
        <v>65</v>
      </c>
      <c r="D86" s="66">
        <v>31593</v>
      </c>
      <c r="E86" s="96" t="str">
        <f t="shared" si="7"/>
        <v/>
      </c>
      <c r="F86" s="96">
        <f t="shared" ca="1" si="8"/>
        <v>36</v>
      </c>
      <c r="G86" s="88" t="str">
        <f t="shared" ca="1" si="6"/>
        <v>36</v>
      </c>
      <c r="H86" s="86"/>
      <c r="I86" s="107"/>
      <c r="J86" s="61"/>
      <c r="K86" s="61"/>
      <c r="L86" s="61"/>
      <c r="V86" s="87"/>
    </row>
    <row r="87" spans="2:22" ht="12.95">
      <c r="B87" s="64" t="s">
        <v>149</v>
      </c>
      <c r="C87" s="65" t="s">
        <v>68</v>
      </c>
      <c r="D87" s="66">
        <v>29631</v>
      </c>
      <c r="E87" s="96">
        <f t="shared" ca="1" si="7"/>
        <v>42</v>
      </c>
      <c r="F87" s="96" t="str">
        <f t="shared" si="8"/>
        <v/>
      </c>
      <c r="G87" s="88" t="str">
        <f t="shared" ca="1" si="6"/>
        <v>42</v>
      </c>
      <c r="H87" s="86"/>
      <c r="I87" s="107"/>
      <c r="J87" s="61"/>
      <c r="K87" s="61"/>
      <c r="L87" s="61"/>
      <c r="V87" s="87"/>
    </row>
    <row r="88" spans="2:22" ht="12.95">
      <c r="B88" s="64" t="s">
        <v>150</v>
      </c>
      <c r="C88" s="65" t="s">
        <v>65</v>
      </c>
      <c r="D88" s="66">
        <v>31759</v>
      </c>
      <c r="E88" s="96" t="str">
        <f t="shared" si="7"/>
        <v/>
      </c>
      <c r="F88" s="96">
        <f t="shared" ca="1" si="8"/>
        <v>36</v>
      </c>
      <c r="G88" s="88" t="str">
        <f t="shared" ca="1" si="6"/>
        <v>36</v>
      </c>
      <c r="H88" s="86"/>
      <c r="I88" s="107"/>
      <c r="J88" s="61"/>
      <c r="K88" s="61"/>
      <c r="L88" s="61"/>
      <c r="V88" s="87"/>
    </row>
    <row r="89" spans="2:22" ht="12.95">
      <c r="B89" s="64" t="s">
        <v>151</v>
      </c>
      <c r="C89" s="65" t="s">
        <v>65</v>
      </c>
      <c r="D89" s="66">
        <v>31527</v>
      </c>
      <c r="E89" s="96" t="str">
        <f t="shared" si="7"/>
        <v/>
      </c>
      <c r="F89" s="96">
        <f t="shared" ca="1" si="8"/>
        <v>36</v>
      </c>
      <c r="G89" s="88" t="str">
        <f t="shared" ca="1" si="6"/>
        <v>36</v>
      </c>
      <c r="H89" s="86"/>
      <c r="I89" s="107"/>
      <c r="J89" s="61"/>
      <c r="K89" s="61"/>
      <c r="L89" s="61"/>
      <c r="V89" s="87"/>
    </row>
    <row r="90" spans="2:22" ht="12.95">
      <c r="B90" s="64" t="s">
        <v>152</v>
      </c>
      <c r="C90" s="65" t="s">
        <v>65</v>
      </c>
      <c r="D90" s="66">
        <v>31992</v>
      </c>
      <c r="E90" s="96" t="str">
        <f t="shared" si="7"/>
        <v/>
      </c>
      <c r="F90" s="96">
        <f t="shared" ca="1" si="8"/>
        <v>35</v>
      </c>
      <c r="G90" s="88" t="str">
        <f t="shared" ca="1" si="6"/>
        <v>35</v>
      </c>
      <c r="H90" s="86"/>
      <c r="I90" s="107"/>
      <c r="J90" s="61"/>
      <c r="K90" s="61"/>
      <c r="L90" s="61"/>
      <c r="V90" s="87"/>
    </row>
    <row r="91" spans="2:22" ht="12.95">
      <c r="B91" s="64" t="s">
        <v>153</v>
      </c>
      <c r="C91" s="65" t="s">
        <v>65</v>
      </c>
      <c r="D91" s="66">
        <v>24436</v>
      </c>
      <c r="E91" s="96" t="str">
        <f t="shared" si="7"/>
        <v/>
      </c>
      <c r="F91" s="96">
        <f t="shared" ca="1" si="8"/>
        <v>56</v>
      </c>
      <c r="G91" s="88" t="str">
        <f t="shared" ca="1" si="6"/>
        <v>56</v>
      </c>
      <c r="H91" s="86"/>
      <c r="I91" s="107"/>
      <c r="J91" s="61"/>
      <c r="K91" s="61"/>
      <c r="L91" s="61"/>
      <c r="V91" s="87"/>
    </row>
    <row r="92" spans="2:22" ht="12.95">
      <c r="B92" s="64" t="s">
        <v>154</v>
      </c>
      <c r="C92" s="65" t="s">
        <v>65</v>
      </c>
      <c r="D92" s="66">
        <v>33697</v>
      </c>
      <c r="E92" s="96" t="str">
        <f t="shared" si="7"/>
        <v/>
      </c>
      <c r="F92" s="96">
        <f t="shared" ca="1" si="8"/>
        <v>30</v>
      </c>
      <c r="G92" s="88" t="str">
        <f t="shared" ca="1" si="6"/>
        <v>30</v>
      </c>
      <c r="H92" s="86"/>
      <c r="I92" s="107"/>
      <c r="J92" s="61"/>
      <c r="K92" s="61"/>
      <c r="L92" s="61"/>
      <c r="V92" s="87"/>
    </row>
    <row r="93" spans="2:22" ht="12.95">
      <c r="B93" s="64" t="s">
        <v>155</v>
      </c>
      <c r="C93" s="65" t="s">
        <v>65</v>
      </c>
      <c r="D93" s="66">
        <v>28215</v>
      </c>
      <c r="E93" s="96" t="str">
        <f t="shared" si="7"/>
        <v/>
      </c>
      <c r="F93" s="96">
        <f t="shared" ca="1" si="8"/>
        <v>45</v>
      </c>
      <c r="G93" s="88" t="str">
        <f t="shared" ca="1" si="6"/>
        <v>45</v>
      </c>
      <c r="H93" s="86"/>
      <c r="I93" s="107"/>
      <c r="J93" s="61"/>
      <c r="K93" s="61"/>
      <c r="L93" s="61"/>
      <c r="V93" s="87"/>
    </row>
    <row r="94" spans="2:22" ht="12.95">
      <c r="B94" s="64" t="s">
        <v>156</v>
      </c>
      <c r="C94" s="65" t="s">
        <v>65</v>
      </c>
      <c r="D94" s="66">
        <v>33729</v>
      </c>
      <c r="E94" s="96" t="str">
        <f t="shared" si="7"/>
        <v/>
      </c>
      <c r="F94" s="96">
        <f t="shared" ca="1" si="8"/>
        <v>30</v>
      </c>
      <c r="G94" s="88" t="str">
        <f t="shared" ca="1" si="6"/>
        <v>30</v>
      </c>
      <c r="H94" s="86"/>
      <c r="I94" s="107"/>
      <c r="J94" s="61"/>
      <c r="K94" s="61"/>
      <c r="L94" s="61"/>
      <c r="V94" s="87"/>
    </row>
    <row r="95" spans="2:22" ht="12.95">
      <c r="B95" s="64" t="s">
        <v>157</v>
      </c>
      <c r="C95" s="65" t="s">
        <v>65</v>
      </c>
      <c r="D95" s="66">
        <v>27071</v>
      </c>
      <c r="E95" s="96" t="str">
        <f t="shared" si="7"/>
        <v/>
      </c>
      <c r="F95" s="96">
        <f t="shared" ca="1" si="8"/>
        <v>49</v>
      </c>
      <c r="G95" s="88" t="str">
        <f t="shared" ca="1" si="6"/>
        <v>49</v>
      </c>
      <c r="H95" s="86"/>
      <c r="I95" s="107"/>
      <c r="J95" s="61"/>
      <c r="K95" s="61"/>
      <c r="L95" s="61"/>
      <c r="V95" s="87"/>
    </row>
    <row r="96" spans="2:22" ht="12.95">
      <c r="B96" s="64" t="s">
        <v>158</v>
      </c>
      <c r="C96" s="65" t="s">
        <v>68</v>
      </c>
      <c r="D96" s="66">
        <v>23211</v>
      </c>
      <c r="E96" s="96">
        <f t="shared" ca="1" si="7"/>
        <v>59</v>
      </c>
      <c r="F96" s="96" t="str">
        <f t="shared" si="8"/>
        <v/>
      </c>
      <c r="G96" s="88" t="str">
        <f t="shared" ca="1" si="6"/>
        <v>59</v>
      </c>
      <c r="H96" s="86"/>
      <c r="I96" s="107"/>
      <c r="J96" s="61"/>
      <c r="K96" s="61"/>
      <c r="L96" s="61"/>
      <c r="V96" s="87"/>
    </row>
    <row r="97" spans="2:22" ht="12.95">
      <c r="B97" s="64" t="s">
        <v>159</v>
      </c>
      <c r="C97" s="65" t="s">
        <v>65</v>
      </c>
      <c r="D97" s="66">
        <v>27969</v>
      </c>
      <c r="E97" s="96" t="str">
        <f t="shared" si="7"/>
        <v/>
      </c>
      <c r="F97" s="96">
        <f t="shared" ca="1" si="8"/>
        <v>46</v>
      </c>
      <c r="G97" s="88" t="str">
        <f t="shared" ca="1" si="6"/>
        <v>46</v>
      </c>
      <c r="H97" s="86"/>
      <c r="I97" s="107"/>
      <c r="J97" s="61"/>
      <c r="K97" s="61"/>
      <c r="L97" s="61"/>
      <c r="V97" s="87"/>
    </row>
    <row r="98" spans="2:22" ht="12.95">
      <c r="B98" s="64" t="s">
        <v>160</v>
      </c>
      <c r="C98" s="65" t="s">
        <v>65</v>
      </c>
      <c r="D98" s="66">
        <v>25961</v>
      </c>
      <c r="E98" s="96" t="str">
        <f t="shared" si="7"/>
        <v/>
      </c>
      <c r="F98" s="96">
        <f t="shared" ca="1" si="8"/>
        <v>52</v>
      </c>
      <c r="G98" s="88" t="str">
        <f t="shared" ca="1" si="6"/>
        <v>52</v>
      </c>
      <c r="H98" s="86"/>
      <c r="I98" s="107"/>
      <c r="J98" s="61"/>
      <c r="K98" s="61"/>
      <c r="L98" s="61"/>
      <c r="V98" s="87"/>
    </row>
    <row r="99" spans="2:22" ht="12.95">
      <c r="B99" s="64" t="s">
        <v>161</v>
      </c>
      <c r="C99" s="65" t="s">
        <v>65</v>
      </c>
      <c r="D99" s="66">
        <v>31419</v>
      </c>
      <c r="E99" s="96" t="str">
        <f t="shared" si="7"/>
        <v/>
      </c>
      <c r="F99" s="96">
        <f t="shared" ca="1" si="8"/>
        <v>37</v>
      </c>
      <c r="G99" s="88" t="str">
        <f t="shared" ca="1" si="6"/>
        <v>37</v>
      </c>
      <c r="H99" s="86"/>
      <c r="I99" s="107"/>
      <c r="J99" s="61"/>
      <c r="K99" s="61"/>
      <c r="L99" s="61"/>
      <c r="V99" s="87"/>
    </row>
    <row r="100" spans="2:22" ht="12.95">
      <c r="B100" s="64" t="s">
        <v>162</v>
      </c>
      <c r="C100" s="65" t="s">
        <v>68</v>
      </c>
      <c r="D100" s="66">
        <v>29496</v>
      </c>
      <c r="E100" s="96">
        <f t="shared" ca="1" si="7"/>
        <v>42</v>
      </c>
      <c r="F100" s="96" t="str">
        <f t="shared" si="8"/>
        <v/>
      </c>
      <c r="G100" s="88" t="str">
        <f t="shared" ca="1" si="6"/>
        <v>42</v>
      </c>
      <c r="H100" s="86"/>
      <c r="I100" s="107"/>
      <c r="J100" s="61"/>
      <c r="K100" s="61"/>
      <c r="L100" s="61"/>
      <c r="V100" s="87"/>
    </row>
    <row r="101" spans="2:22" ht="12.95">
      <c r="B101" s="64" t="s">
        <v>163</v>
      </c>
      <c r="C101" s="65" t="s">
        <v>68</v>
      </c>
      <c r="D101" s="66">
        <v>32486</v>
      </c>
      <c r="E101" s="96">
        <f t="shared" ca="1" si="7"/>
        <v>34</v>
      </c>
      <c r="F101" s="96" t="str">
        <f t="shared" si="8"/>
        <v/>
      </c>
      <c r="G101" s="88" t="str">
        <f t="shared" ca="1" si="6"/>
        <v>34</v>
      </c>
      <c r="H101" s="86"/>
      <c r="I101" s="107"/>
      <c r="J101" s="61"/>
      <c r="K101" s="61"/>
      <c r="L101" s="61"/>
      <c r="V101" s="87"/>
    </row>
    <row r="102" spans="2:22" ht="12.95">
      <c r="B102" s="64" t="s">
        <v>164</v>
      </c>
      <c r="C102" s="65" t="s">
        <v>68</v>
      </c>
      <c r="D102" s="66">
        <v>31879</v>
      </c>
      <c r="E102" s="96">
        <f t="shared" ca="1" si="7"/>
        <v>35</v>
      </c>
      <c r="F102" s="96" t="str">
        <f t="shared" si="8"/>
        <v/>
      </c>
      <c r="G102" s="88" t="str">
        <f t="shared" ca="1" si="6"/>
        <v>35</v>
      </c>
      <c r="H102" s="86"/>
      <c r="I102" s="107"/>
      <c r="J102" s="61"/>
      <c r="K102" s="61"/>
      <c r="L102" s="61"/>
      <c r="V102" s="87"/>
    </row>
    <row r="103" spans="2:22" ht="12.95">
      <c r="B103" s="64" t="s">
        <v>165</v>
      </c>
      <c r="C103" s="65" t="s">
        <v>65</v>
      </c>
      <c r="D103" s="66">
        <v>34169</v>
      </c>
      <c r="E103" s="96" t="str">
        <f t="shared" si="7"/>
        <v/>
      </c>
      <c r="F103" s="96">
        <f t="shared" ca="1" si="8"/>
        <v>29</v>
      </c>
      <c r="G103" s="88" t="str">
        <f t="shared" ca="1" si="6"/>
        <v>29</v>
      </c>
      <c r="H103" s="86"/>
      <c r="I103" s="107"/>
      <c r="J103" s="61"/>
      <c r="K103" s="61"/>
      <c r="L103" s="61"/>
      <c r="V103" s="87"/>
    </row>
    <row r="104" spans="2:22" ht="12.95">
      <c r="B104" s="64" t="s">
        <v>166</v>
      </c>
      <c r="C104" s="65" t="s">
        <v>65</v>
      </c>
      <c r="D104" s="66">
        <v>30610</v>
      </c>
      <c r="E104" s="96" t="str">
        <f t="shared" si="7"/>
        <v/>
      </c>
      <c r="F104" s="96">
        <f t="shared" ca="1" si="8"/>
        <v>39</v>
      </c>
      <c r="G104" s="88" t="str">
        <f t="shared" ca="1" si="6"/>
        <v>39</v>
      </c>
      <c r="H104" s="86"/>
      <c r="I104" s="107"/>
      <c r="J104" s="61"/>
      <c r="K104" s="61"/>
      <c r="L104" s="61"/>
      <c r="V104" s="87"/>
    </row>
    <row r="105" spans="2:22" ht="12.95">
      <c r="B105" s="64" t="s">
        <v>167</v>
      </c>
      <c r="C105" s="65" t="s">
        <v>65</v>
      </c>
      <c r="D105" s="66">
        <v>27468</v>
      </c>
      <c r="E105" s="96" t="str">
        <f t="shared" si="7"/>
        <v/>
      </c>
      <c r="F105" s="96">
        <f t="shared" ca="1" si="8"/>
        <v>48</v>
      </c>
      <c r="G105" s="88" t="str">
        <f t="shared" ca="1" si="6"/>
        <v>48</v>
      </c>
      <c r="H105" s="86"/>
      <c r="I105" s="107"/>
      <c r="J105" s="61"/>
      <c r="K105" s="61"/>
      <c r="L105" s="61"/>
      <c r="V105" s="87"/>
    </row>
    <row r="106" spans="2:22" ht="12.95">
      <c r="B106" s="64" t="s">
        <v>168</v>
      </c>
      <c r="C106" s="65" t="s">
        <v>68</v>
      </c>
      <c r="D106" s="66">
        <v>30895</v>
      </c>
      <c r="E106" s="96">
        <f t="shared" ca="1" si="7"/>
        <v>38</v>
      </c>
      <c r="F106" s="96" t="str">
        <f t="shared" si="8"/>
        <v/>
      </c>
      <c r="G106" s="88" t="str">
        <f t="shared" ca="1" si="6"/>
        <v>38</v>
      </c>
      <c r="H106" s="86"/>
      <c r="I106" s="107"/>
      <c r="J106" s="61"/>
      <c r="K106" s="61"/>
      <c r="L106" s="61"/>
      <c r="V106" s="87"/>
    </row>
    <row r="107" spans="2:22" ht="12.95">
      <c r="B107" s="64" t="s">
        <v>169</v>
      </c>
      <c r="C107" s="65" t="s">
        <v>68</v>
      </c>
      <c r="D107" s="66">
        <v>30579</v>
      </c>
      <c r="E107" s="96">
        <f t="shared" ca="1" si="7"/>
        <v>39</v>
      </c>
      <c r="F107" s="96" t="str">
        <f t="shared" si="8"/>
        <v/>
      </c>
      <c r="G107" s="88" t="str">
        <f t="shared" ca="1" si="6"/>
        <v>39</v>
      </c>
      <c r="H107" s="86"/>
      <c r="I107" s="107"/>
      <c r="J107" s="61"/>
      <c r="K107" s="61"/>
      <c r="L107" s="61"/>
      <c r="V107" s="87"/>
    </row>
    <row r="108" spans="2:22" ht="12.95">
      <c r="B108" s="64" t="s">
        <v>170</v>
      </c>
      <c r="C108" s="65" t="s">
        <v>65</v>
      </c>
      <c r="D108" s="66">
        <v>27124</v>
      </c>
      <c r="E108" s="96" t="str">
        <f t="shared" si="7"/>
        <v/>
      </c>
      <c r="F108" s="96">
        <f t="shared" ca="1" si="8"/>
        <v>48</v>
      </c>
      <c r="G108" s="88" t="str">
        <f t="shared" ca="1" si="6"/>
        <v>48</v>
      </c>
      <c r="H108" s="86"/>
      <c r="I108" s="107"/>
      <c r="J108" s="61"/>
      <c r="K108" s="61"/>
      <c r="L108" s="61"/>
      <c r="V108" s="87"/>
    </row>
    <row r="109" spans="2:22" ht="12.95">
      <c r="B109" s="64" t="s">
        <v>171</v>
      </c>
      <c r="C109" s="65" t="s">
        <v>68</v>
      </c>
      <c r="D109" s="66">
        <v>33263</v>
      </c>
      <c r="E109" s="96">
        <f t="shared" ca="1" si="7"/>
        <v>32</v>
      </c>
      <c r="F109" s="96" t="str">
        <f t="shared" si="8"/>
        <v/>
      </c>
      <c r="G109" s="88" t="str">
        <f t="shared" ca="1" si="6"/>
        <v>32</v>
      </c>
      <c r="H109" s="86"/>
      <c r="I109" s="107"/>
      <c r="J109" s="61"/>
      <c r="K109" s="61"/>
      <c r="L109" s="61"/>
      <c r="V109" s="87"/>
    </row>
    <row r="110" spans="2:22" ht="12.95">
      <c r="B110" s="64" t="s">
        <v>172</v>
      </c>
      <c r="C110" s="65" t="s">
        <v>65</v>
      </c>
      <c r="D110" s="66">
        <v>31231</v>
      </c>
      <c r="E110" s="96" t="str">
        <f t="shared" si="7"/>
        <v/>
      </c>
      <c r="F110" s="96">
        <f t="shared" ca="1" si="8"/>
        <v>37</v>
      </c>
      <c r="G110" s="88" t="str">
        <f t="shared" ca="1" si="6"/>
        <v>37</v>
      </c>
      <c r="H110" s="86"/>
      <c r="I110" s="107"/>
      <c r="J110" s="61"/>
      <c r="K110" s="61"/>
      <c r="L110" s="61"/>
      <c r="V110" s="87"/>
    </row>
    <row r="111" spans="2:22" ht="12.95">
      <c r="B111" s="64" t="s">
        <v>173</v>
      </c>
      <c r="C111" s="65" t="s">
        <v>65</v>
      </c>
      <c r="D111" s="66">
        <v>23474</v>
      </c>
      <c r="E111" s="96" t="str">
        <f t="shared" si="7"/>
        <v/>
      </c>
      <c r="F111" s="96">
        <f t="shared" ca="1" si="8"/>
        <v>58</v>
      </c>
      <c r="G111" s="88" t="str">
        <f t="shared" ca="1" si="6"/>
        <v>58</v>
      </c>
      <c r="H111" s="86"/>
      <c r="I111" s="107"/>
      <c r="J111" s="61"/>
      <c r="K111" s="61"/>
      <c r="L111" s="61"/>
      <c r="V111" s="87"/>
    </row>
    <row r="112" spans="2:22" ht="12.95">
      <c r="B112" s="64" t="s">
        <v>174</v>
      </c>
      <c r="C112" s="65" t="s">
        <v>65</v>
      </c>
      <c r="D112" s="66">
        <v>24956</v>
      </c>
      <c r="E112" s="96" t="str">
        <f t="shared" si="7"/>
        <v/>
      </c>
      <c r="F112" s="96">
        <f t="shared" ca="1" si="8"/>
        <v>54</v>
      </c>
      <c r="G112" s="88" t="str">
        <f t="shared" ca="1" si="6"/>
        <v>54</v>
      </c>
      <c r="H112" s="86"/>
      <c r="I112" s="107"/>
      <c r="J112" s="61"/>
      <c r="K112" s="61"/>
      <c r="L112" s="61"/>
      <c r="V112" s="87"/>
    </row>
    <row r="113" spans="2:22" ht="12.95">
      <c r="B113" s="64" t="s">
        <v>175</v>
      </c>
      <c r="C113" s="65" t="s">
        <v>65</v>
      </c>
      <c r="D113" s="66">
        <v>30432</v>
      </c>
      <c r="E113" s="96" t="str">
        <f t="shared" si="7"/>
        <v/>
      </c>
      <c r="F113" s="96">
        <f t="shared" ca="1" si="8"/>
        <v>39</v>
      </c>
      <c r="G113" s="88" t="str">
        <f t="shared" ca="1" si="6"/>
        <v>39</v>
      </c>
      <c r="H113" s="86"/>
      <c r="I113" s="107"/>
      <c r="J113" s="61"/>
      <c r="K113" s="61"/>
      <c r="L113" s="61"/>
      <c r="V113" s="87"/>
    </row>
    <row r="114" spans="2:22" ht="12.95">
      <c r="B114" s="64" t="s">
        <v>176</v>
      </c>
      <c r="C114" s="65" t="s">
        <v>65</v>
      </c>
      <c r="D114" s="66">
        <v>28830</v>
      </c>
      <c r="E114" s="96" t="str">
        <f t="shared" si="7"/>
        <v/>
      </c>
      <c r="F114" s="96">
        <f t="shared" ca="1" si="8"/>
        <v>44</v>
      </c>
      <c r="G114" s="88" t="str">
        <f t="shared" ca="1" si="6"/>
        <v>44</v>
      </c>
      <c r="H114" s="86"/>
      <c r="I114" s="107"/>
      <c r="J114" s="61"/>
      <c r="K114" s="61"/>
      <c r="L114" s="61"/>
      <c r="V114" s="87"/>
    </row>
    <row r="115" spans="2:22" ht="12.95">
      <c r="B115" s="64" t="s">
        <v>177</v>
      </c>
      <c r="C115" s="65" t="s">
        <v>65</v>
      </c>
      <c r="D115" s="66">
        <v>31953</v>
      </c>
      <c r="E115" s="96" t="str">
        <f t="shared" si="7"/>
        <v/>
      </c>
      <c r="F115" s="96">
        <f t="shared" ca="1" si="8"/>
        <v>35</v>
      </c>
      <c r="G115" s="88" t="str">
        <f t="shared" ca="1" si="6"/>
        <v>35</v>
      </c>
      <c r="H115" s="86"/>
      <c r="I115" s="107"/>
      <c r="J115" s="61"/>
      <c r="K115" s="61"/>
      <c r="L115" s="61"/>
      <c r="V115" s="87"/>
    </row>
    <row r="116" spans="2:22" ht="12.95">
      <c r="B116" s="64" t="s">
        <v>178</v>
      </c>
      <c r="C116" s="65" t="s">
        <v>65</v>
      </c>
      <c r="D116" s="66">
        <v>32456</v>
      </c>
      <c r="E116" s="96" t="str">
        <f t="shared" si="7"/>
        <v/>
      </c>
      <c r="F116" s="96">
        <f t="shared" ca="1" si="8"/>
        <v>34</v>
      </c>
      <c r="G116" s="88" t="str">
        <f t="shared" ca="1" si="6"/>
        <v>34</v>
      </c>
      <c r="H116" s="86"/>
      <c r="I116" s="107"/>
      <c r="J116" s="61"/>
      <c r="K116" s="61"/>
      <c r="L116" s="61"/>
      <c r="V116" s="87"/>
    </row>
    <row r="117" spans="2:22" ht="12.95">
      <c r="B117" s="64" t="s">
        <v>179</v>
      </c>
      <c r="C117" s="65" t="s">
        <v>65</v>
      </c>
      <c r="D117" s="66">
        <v>31664</v>
      </c>
      <c r="E117" s="96" t="str">
        <f t="shared" si="7"/>
        <v/>
      </c>
      <c r="F117" s="96">
        <f t="shared" ca="1" si="8"/>
        <v>36</v>
      </c>
      <c r="G117" s="88" t="str">
        <f t="shared" ca="1" si="6"/>
        <v>36</v>
      </c>
      <c r="H117" s="86"/>
      <c r="I117" s="107"/>
      <c r="J117" s="61"/>
      <c r="K117" s="61"/>
      <c r="L117" s="61"/>
      <c r="V117" s="87"/>
    </row>
    <row r="118" spans="2:22" ht="12.95">
      <c r="B118" s="64" t="s">
        <v>180</v>
      </c>
      <c r="C118" s="65" t="s">
        <v>68</v>
      </c>
      <c r="D118" s="66">
        <v>25287</v>
      </c>
      <c r="E118" s="96">
        <f t="shared" ca="1" si="7"/>
        <v>53</v>
      </c>
      <c r="F118" s="96" t="str">
        <f t="shared" si="8"/>
        <v/>
      </c>
      <c r="G118" s="88" t="str">
        <f t="shared" ca="1" si="6"/>
        <v>53</v>
      </c>
      <c r="H118" s="86"/>
      <c r="I118" s="107"/>
      <c r="J118" s="61"/>
      <c r="K118" s="61"/>
      <c r="L118" s="61"/>
      <c r="V118" s="87"/>
    </row>
    <row r="119" spans="2:22" ht="12.95">
      <c r="B119" s="64" t="s">
        <v>181</v>
      </c>
      <c r="C119" s="65" t="s">
        <v>68</v>
      </c>
      <c r="D119" s="66">
        <v>32933</v>
      </c>
      <c r="E119" s="96">
        <f t="shared" ca="1" si="7"/>
        <v>33</v>
      </c>
      <c r="F119" s="96" t="str">
        <f t="shared" si="8"/>
        <v/>
      </c>
      <c r="G119" s="88" t="str">
        <f t="shared" ca="1" si="6"/>
        <v>33</v>
      </c>
      <c r="H119" s="86"/>
      <c r="I119" s="107"/>
      <c r="J119" s="61"/>
      <c r="K119" s="61"/>
      <c r="L119" s="61"/>
      <c r="V119" s="87"/>
    </row>
    <row r="120" spans="2:22" ht="12.95">
      <c r="B120" s="64" t="s">
        <v>182</v>
      </c>
      <c r="C120" s="65" t="s">
        <v>65</v>
      </c>
      <c r="D120" s="66">
        <v>28450</v>
      </c>
      <c r="E120" s="96" t="str">
        <f t="shared" si="7"/>
        <v/>
      </c>
      <c r="F120" s="96">
        <f t="shared" ca="1" si="8"/>
        <v>45</v>
      </c>
      <c r="G120" s="88" t="str">
        <f t="shared" ca="1" si="6"/>
        <v>45</v>
      </c>
      <c r="H120" s="86"/>
      <c r="I120" s="107"/>
      <c r="J120" s="61"/>
      <c r="K120" s="61"/>
      <c r="L120" s="61"/>
      <c r="V120" s="87"/>
    </row>
    <row r="121" spans="2:22" ht="12.95">
      <c r="B121" s="64" t="s">
        <v>183</v>
      </c>
      <c r="C121" s="65" t="s">
        <v>65</v>
      </c>
      <c r="D121" s="66">
        <v>30348</v>
      </c>
      <c r="E121" s="96" t="str">
        <f t="shared" si="7"/>
        <v/>
      </c>
      <c r="F121" s="96">
        <f t="shared" ca="1" si="8"/>
        <v>40</v>
      </c>
      <c r="G121" s="88" t="str">
        <f t="shared" ca="1" si="6"/>
        <v>40</v>
      </c>
      <c r="H121" s="86"/>
      <c r="I121" s="107"/>
      <c r="J121" s="61"/>
      <c r="K121" s="61"/>
      <c r="L121" s="61"/>
      <c r="V121" s="87"/>
    </row>
    <row r="122" spans="2:22" ht="12.95">
      <c r="B122" s="64" t="s">
        <v>184</v>
      </c>
      <c r="C122" s="65" t="s">
        <v>65</v>
      </c>
      <c r="D122" s="66">
        <v>30831</v>
      </c>
      <c r="E122" s="96" t="str">
        <f t="shared" si="7"/>
        <v/>
      </c>
      <c r="F122" s="96">
        <f t="shared" ca="1" si="8"/>
        <v>38</v>
      </c>
      <c r="G122" s="88" t="str">
        <f t="shared" ca="1" si="6"/>
        <v>38</v>
      </c>
      <c r="H122" s="86"/>
      <c r="I122" s="107"/>
      <c r="J122" s="61"/>
      <c r="K122" s="61"/>
      <c r="L122" s="61"/>
      <c r="V122" s="87"/>
    </row>
    <row r="123" spans="2:22" ht="12.95">
      <c r="B123" s="64" t="s">
        <v>185</v>
      </c>
      <c r="C123" s="65" t="s">
        <v>68</v>
      </c>
      <c r="D123" s="66">
        <v>32488</v>
      </c>
      <c r="E123" s="96">
        <f t="shared" ca="1" si="7"/>
        <v>34</v>
      </c>
      <c r="F123" s="96" t="str">
        <f t="shared" si="8"/>
        <v/>
      </c>
      <c r="G123" s="88" t="str">
        <f t="shared" ca="1" si="6"/>
        <v>34</v>
      </c>
      <c r="H123" s="86"/>
      <c r="I123" s="107"/>
      <c r="J123" s="61"/>
      <c r="K123" s="61"/>
      <c r="L123" s="61"/>
      <c r="V123" s="87"/>
    </row>
    <row r="124" spans="2:22" ht="12.95">
      <c r="B124" s="64" t="s">
        <v>186</v>
      </c>
      <c r="C124" s="65" t="s">
        <v>65</v>
      </c>
      <c r="D124" s="66">
        <v>28820</v>
      </c>
      <c r="E124" s="96" t="str">
        <f t="shared" si="7"/>
        <v/>
      </c>
      <c r="F124" s="96">
        <f t="shared" ca="1" si="8"/>
        <v>44</v>
      </c>
      <c r="G124" s="88" t="str">
        <f t="shared" ca="1" si="6"/>
        <v>44</v>
      </c>
      <c r="H124" s="86"/>
      <c r="I124" s="107"/>
      <c r="J124" s="61"/>
      <c r="K124" s="61"/>
      <c r="L124" s="61"/>
      <c r="V124" s="87"/>
    </row>
    <row r="125" spans="2:22" ht="12.95">
      <c r="B125" s="64" t="s">
        <v>187</v>
      </c>
      <c r="C125" s="65" t="s">
        <v>65</v>
      </c>
      <c r="D125" s="66">
        <v>25593</v>
      </c>
      <c r="E125" s="96" t="str">
        <f t="shared" si="7"/>
        <v/>
      </c>
      <c r="F125" s="96">
        <f t="shared" ca="1" si="8"/>
        <v>53</v>
      </c>
      <c r="G125" s="88" t="str">
        <f t="shared" ca="1" si="6"/>
        <v>53</v>
      </c>
      <c r="H125" s="86"/>
      <c r="I125" s="107"/>
      <c r="J125" s="61"/>
      <c r="K125" s="61"/>
      <c r="L125" s="61"/>
      <c r="V125" s="87"/>
    </row>
    <row r="126" spans="2:22" ht="12.95">
      <c r="B126" s="64" t="s">
        <v>188</v>
      </c>
      <c r="C126" s="65" t="s">
        <v>65</v>
      </c>
      <c r="D126" s="66">
        <v>22594</v>
      </c>
      <c r="E126" s="96" t="str">
        <f t="shared" si="7"/>
        <v/>
      </c>
      <c r="F126" s="96">
        <f t="shared" ca="1" si="8"/>
        <v>61</v>
      </c>
      <c r="G126" s="88" t="str">
        <f t="shared" ca="1" si="6"/>
        <v>61</v>
      </c>
      <c r="H126" s="86"/>
      <c r="I126" s="107"/>
      <c r="J126" s="61"/>
      <c r="K126" s="61"/>
      <c r="L126" s="61"/>
      <c r="V126" s="87"/>
    </row>
    <row r="127" spans="2:22" ht="12.95">
      <c r="B127" s="64" t="s">
        <v>189</v>
      </c>
      <c r="C127" s="65" t="s">
        <v>65</v>
      </c>
      <c r="D127" s="66">
        <v>26310</v>
      </c>
      <c r="E127" s="96" t="str">
        <f t="shared" si="7"/>
        <v/>
      </c>
      <c r="F127" s="96">
        <f t="shared" ca="1" si="8"/>
        <v>51</v>
      </c>
      <c r="G127" s="88" t="str">
        <f t="shared" ca="1" si="6"/>
        <v>51</v>
      </c>
      <c r="H127" s="86"/>
      <c r="I127" s="107"/>
      <c r="J127" s="61"/>
      <c r="K127" s="61"/>
      <c r="L127" s="61"/>
      <c r="V127" s="87"/>
    </row>
    <row r="128" spans="2:22" ht="12.95">
      <c r="B128" s="64" t="s">
        <v>190</v>
      </c>
      <c r="C128" s="65" t="s">
        <v>65</v>
      </c>
      <c r="D128" s="66">
        <v>33111</v>
      </c>
      <c r="E128" s="96" t="str">
        <f t="shared" si="7"/>
        <v/>
      </c>
      <c r="F128" s="96">
        <f t="shared" ca="1" si="8"/>
        <v>32</v>
      </c>
      <c r="G128" s="88" t="str">
        <f t="shared" ca="1" si="6"/>
        <v>32</v>
      </c>
      <c r="H128" s="86"/>
      <c r="I128" s="107"/>
      <c r="J128" s="61"/>
      <c r="K128" s="61"/>
      <c r="L128" s="61"/>
      <c r="V128" s="87"/>
    </row>
    <row r="129" spans="2:22" ht="12.95">
      <c r="B129" s="64" t="s">
        <v>191</v>
      </c>
      <c r="C129" s="65" t="s">
        <v>65</v>
      </c>
      <c r="D129" s="66">
        <v>32108</v>
      </c>
      <c r="E129" s="96" t="str">
        <f t="shared" si="7"/>
        <v/>
      </c>
      <c r="F129" s="96">
        <f t="shared" ca="1" si="8"/>
        <v>35</v>
      </c>
      <c r="G129" s="88" t="str">
        <f t="shared" ca="1" si="6"/>
        <v>35</v>
      </c>
      <c r="H129" s="86"/>
      <c r="I129" s="107"/>
      <c r="J129" s="61"/>
      <c r="K129" s="61"/>
      <c r="L129" s="61"/>
      <c r="V129" s="87"/>
    </row>
    <row r="130" spans="2:22" ht="12.95">
      <c r="B130" s="64" t="s">
        <v>192</v>
      </c>
      <c r="C130" s="65" t="s">
        <v>65</v>
      </c>
      <c r="D130" s="66">
        <v>32380</v>
      </c>
      <c r="E130" s="96" t="str">
        <f t="shared" si="7"/>
        <v/>
      </c>
      <c r="F130" s="96">
        <f t="shared" ca="1" si="8"/>
        <v>34</v>
      </c>
      <c r="G130" s="88" t="str">
        <f t="shared" ca="1" si="6"/>
        <v>34</v>
      </c>
      <c r="H130" s="86"/>
      <c r="I130" s="107"/>
      <c r="J130" s="61"/>
      <c r="K130" s="61"/>
      <c r="L130" s="61"/>
      <c r="V130" s="87"/>
    </row>
    <row r="131" spans="2:22" ht="12.95">
      <c r="B131" s="64" t="s">
        <v>193</v>
      </c>
      <c r="C131" s="65" t="s">
        <v>65</v>
      </c>
      <c r="D131" s="66">
        <v>26439</v>
      </c>
      <c r="E131" s="96" t="str">
        <f t="shared" si="7"/>
        <v/>
      </c>
      <c r="F131" s="96">
        <f t="shared" ca="1" si="8"/>
        <v>50</v>
      </c>
      <c r="G131" s="88" t="str">
        <f t="shared" ca="1" si="6"/>
        <v>50</v>
      </c>
      <c r="H131" s="86"/>
      <c r="I131" s="107"/>
      <c r="J131" s="61"/>
      <c r="K131" s="61"/>
      <c r="L131" s="61"/>
      <c r="V131" s="87"/>
    </row>
    <row r="132" spans="2:22" ht="12.95">
      <c r="B132" s="64" t="s">
        <v>194</v>
      </c>
      <c r="C132" s="65" t="s">
        <v>65</v>
      </c>
      <c r="D132" s="66">
        <v>33789</v>
      </c>
      <c r="E132" s="96" t="str">
        <f t="shared" si="7"/>
        <v/>
      </c>
      <c r="F132" s="96">
        <f t="shared" ca="1" si="8"/>
        <v>30</v>
      </c>
      <c r="G132" s="88" t="str">
        <f t="shared" ca="1" si="6"/>
        <v>30</v>
      </c>
      <c r="H132" s="86"/>
      <c r="I132" s="107"/>
      <c r="J132" s="61"/>
      <c r="K132" s="61"/>
      <c r="L132" s="61"/>
      <c r="V132" s="87"/>
    </row>
    <row r="133" spans="2:22" ht="12.95">
      <c r="B133" s="64" t="s">
        <v>195</v>
      </c>
      <c r="C133" s="65" t="s">
        <v>68</v>
      </c>
      <c r="D133" s="66">
        <v>33607</v>
      </c>
      <c r="E133" s="96">
        <f t="shared" ca="1" si="7"/>
        <v>31</v>
      </c>
      <c r="F133" s="96" t="str">
        <f t="shared" si="8"/>
        <v/>
      </c>
      <c r="G133" s="88" t="str">
        <f t="shared" ca="1" si="6"/>
        <v>31</v>
      </c>
      <c r="H133" s="86"/>
      <c r="I133" s="107"/>
      <c r="J133" s="61"/>
      <c r="K133" s="61"/>
      <c r="L133" s="61"/>
      <c r="V133" s="87"/>
    </row>
    <row r="134" spans="2:22" ht="12.95">
      <c r="B134" s="64" t="s">
        <v>196</v>
      </c>
      <c r="C134" s="65" t="s">
        <v>65</v>
      </c>
      <c r="D134" s="66">
        <v>27683</v>
      </c>
      <c r="E134" s="96" t="str">
        <f t="shared" si="7"/>
        <v/>
      </c>
      <c r="F134" s="96">
        <f t="shared" ca="1" si="8"/>
        <v>47</v>
      </c>
      <c r="G134" s="88" t="str">
        <f t="shared" ref="G134:G197" ca="1" si="9">E134&amp;F134</f>
        <v>47</v>
      </c>
      <c r="H134" s="86"/>
      <c r="I134" s="107"/>
      <c r="J134" s="61"/>
      <c r="K134" s="61"/>
      <c r="L134" s="61"/>
      <c r="V134" s="87"/>
    </row>
    <row r="135" spans="2:22" ht="12.95">
      <c r="B135" s="64" t="s">
        <v>197</v>
      </c>
      <c r="C135" s="65" t="s">
        <v>65</v>
      </c>
      <c r="D135" s="66">
        <v>32049</v>
      </c>
      <c r="E135" s="96" t="str">
        <f t="shared" ref="E135:E198" si="10">IF(AND(C135="w",ISNUMBER(D135)),DATEDIF(D135,$D$2,"y"),"")</f>
        <v/>
      </c>
      <c r="F135" s="96">
        <f t="shared" ref="F135:F198" ca="1" si="11">IF(AND(C135="m",ISNUMBER(D135)),DATEDIF(D135,$D$2,"y"),"")</f>
        <v>35</v>
      </c>
      <c r="G135" s="88" t="str">
        <f t="shared" ca="1" si="9"/>
        <v>35</v>
      </c>
      <c r="H135" s="86"/>
      <c r="I135" s="107"/>
      <c r="J135" s="61"/>
      <c r="K135" s="61"/>
      <c r="L135" s="61"/>
      <c r="V135" s="87"/>
    </row>
    <row r="136" spans="2:22" ht="12.95">
      <c r="B136" s="64" t="s">
        <v>198</v>
      </c>
      <c r="C136" s="65" t="s">
        <v>68</v>
      </c>
      <c r="D136" s="66">
        <v>30736</v>
      </c>
      <c r="E136" s="96">
        <f t="shared" ca="1" si="10"/>
        <v>39</v>
      </c>
      <c r="F136" s="96" t="str">
        <f t="shared" si="11"/>
        <v/>
      </c>
      <c r="G136" s="88" t="str">
        <f t="shared" ca="1" si="9"/>
        <v>39</v>
      </c>
      <c r="H136" s="86"/>
      <c r="I136" s="107"/>
      <c r="J136" s="61"/>
      <c r="K136" s="61"/>
      <c r="L136" s="61"/>
      <c r="V136" s="87"/>
    </row>
    <row r="137" spans="2:22" ht="12.95">
      <c r="B137" s="64" t="s">
        <v>199</v>
      </c>
      <c r="C137" s="65" t="s">
        <v>68</v>
      </c>
      <c r="D137" s="66">
        <v>27725</v>
      </c>
      <c r="E137" s="96">
        <f t="shared" ca="1" si="10"/>
        <v>47</v>
      </c>
      <c r="F137" s="96" t="str">
        <f t="shared" si="11"/>
        <v/>
      </c>
      <c r="G137" s="88" t="str">
        <f t="shared" ca="1" si="9"/>
        <v>47</v>
      </c>
      <c r="H137" s="86"/>
      <c r="I137" s="107"/>
      <c r="J137" s="61"/>
      <c r="K137" s="61"/>
      <c r="L137" s="61"/>
      <c r="V137" s="87"/>
    </row>
    <row r="138" spans="2:22" ht="12.95">
      <c r="B138" s="64" t="s">
        <v>200</v>
      </c>
      <c r="C138" s="65" t="s">
        <v>68</v>
      </c>
      <c r="D138" s="66">
        <v>33808</v>
      </c>
      <c r="E138" s="96">
        <f t="shared" ca="1" si="10"/>
        <v>30</v>
      </c>
      <c r="F138" s="96" t="str">
        <f t="shared" si="11"/>
        <v/>
      </c>
      <c r="G138" s="88" t="str">
        <f t="shared" ca="1" si="9"/>
        <v>30</v>
      </c>
      <c r="H138" s="86"/>
      <c r="I138" s="107"/>
      <c r="J138" s="61"/>
      <c r="K138" s="61"/>
      <c r="L138" s="61"/>
      <c r="V138" s="87"/>
    </row>
    <row r="139" spans="2:22" ht="12.95">
      <c r="B139" s="64" t="s">
        <v>201</v>
      </c>
      <c r="C139" s="65" t="s">
        <v>65</v>
      </c>
      <c r="D139" s="66">
        <v>32414</v>
      </c>
      <c r="E139" s="96" t="str">
        <f t="shared" si="10"/>
        <v/>
      </c>
      <c r="F139" s="96">
        <f t="shared" ca="1" si="11"/>
        <v>34</v>
      </c>
      <c r="G139" s="88" t="str">
        <f t="shared" ca="1" si="9"/>
        <v>34</v>
      </c>
      <c r="H139" s="86"/>
      <c r="I139" s="107"/>
      <c r="J139" s="61"/>
      <c r="K139" s="61"/>
      <c r="L139" s="61"/>
      <c r="V139" s="87"/>
    </row>
    <row r="140" spans="2:22" ht="12.95">
      <c r="B140" s="64" t="s">
        <v>202</v>
      </c>
      <c r="C140" s="65" t="s">
        <v>68</v>
      </c>
      <c r="D140" s="66">
        <v>27749</v>
      </c>
      <c r="E140" s="96">
        <f t="shared" ca="1" si="10"/>
        <v>47</v>
      </c>
      <c r="F140" s="96" t="str">
        <f t="shared" si="11"/>
        <v/>
      </c>
      <c r="G140" s="88" t="str">
        <f t="shared" ca="1" si="9"/>
        <v>47</v>
      </c>
      <c r="H140" s="86"/>
      <c r="I140" s="107"/>
      <c r="J140" s="61"/>
      <c r="K140" s="61"/>
      <c r="L140" s="61"/>
      <c r="V140" s="87"/>
    </row>
    <row r="141" spans="2:22" ht="12.95">
      <c r="B141" s="64" t="s">
        <v>203</v>
      </c>
      <c r="C141" s="65" t="s">
        <v>65</v>
      </c>
      <c r="D141" s="66">
        <v>29448</v>
      </c>
      <c r="E141" s="96" t="str">
        <f t="shared" si="10"/>
        <v/>
      </c>
      <c r="F141" s="96">
        <f t="shared" ca="1" si="11"/>
        <v>42</v>
      </c>
      <c r="G141" s="88" t="str">
        <f t="shared" ca="1" si="9"/>
        <v>42</v>
      </c>
      <c r="H141" s="86"/>
      <c r="I141" s="107"/>
      <c r="J141" s="61"/>
      <c r="K141" s="61"/>
      <c r="L141" s="61"/>
      <c r="V141" s="87"/>
    </row>
    <row r="142" spans="2:22" ht="12.95">
      <c r="B142" s="64" t="s">
        <v>204</v>
      </c>
      <c r="C142" s="65" t="s">
        <v>65</v>
      </c>
      <c r="D142" s="66">
        <v>29578</v>
      </c>
      <c r="E142" s="96" t="str">
        <f t="shared" si="10"/>
        <v/>
      </c>
      <c r="F142" s="96">
        <f t="shared" ca="1" si="11"/>
        <v>42</v>
      </c>
      <c r="G142" s="88" t="str">
        <f t="shared" ca="1" si="9"/>
        <v>42</v>
      </c>
      <c r="H142" s="86"/>
      <c r="I142" s="107"/>
      <c r="J142" s="61"/>
      <c r="K142" s="61"/>
      <c r="L142" s="61"/>
      <c r="V142" s="87"/>
    </row>
    <row r="143" spans="2:22" ht="12.95">
      <c r="B143" s="64" t="s">
        <v>205</v>
      </c>
      <c r="C143" s="65" t="s">
        <v>68</v>
      </c>
      <c r="D143" s="66">
        <v>29985</v>
      </c>
      <c r="E143" s="96">
        <f t="shared" ca="1" si="10"/>
        <v>41</v>
      </c>
      <c r="F143" s="96" t="str">
        <f t="shared" si="11"/>
        <v/>
      </c>
      <c r="G143" s="88" t="str">
        <f t="shared" ca="1" si="9"/>
        <v>41</v>
      </c>
      <c r="H143" s="86"/>
      <c r="I143" s="107"/>
      <c r="J143" s="61"/>
      <c r="K143" s="61"/>
      <c r="L143" s="61"/>
      <c r="V143" s="87"/>
    </row>
    <row r="144" spans="2:22" ht="12.95">
      <c r="B144" s="64" t="s">
        <v>206</v>
      </c>
      <c r="C144" s="65" t="s">
        <v>68</v>
      </c>
      <c r="D144" s="66">
        <v>27432</v>
      </c>
      <c r="E144" s="96">
        <f t="shared" ca="1" si="10"/>
        <v>48</v>
      </c>
      <c r="F144" s="96" t="str">
        <f t="shared" si="11"/>
        <v/>
      </c>
      <c r="G144" s="88" t="str">
        <f t="shared" ca="1" si="9"/>
        <v>48</v>
      </c>
      <c r="H144" s="86"/>
      <c r="I144" s="107"/>
      <c r="J144" s="61"/>
      <c r="K144" s="61"/>
      <c r="L144" s="61"/>
      <c r="V144" s="87"/>
    </row>
    <row r="145" spans="2:22" ht="12.95">
      <c r="B145" s="64" t="s">
        <v>207</v>
      </c>
      <c r="C145" s="65" t="s">
        <v>68</v>
      </c>
      <c r="D145" s="66">
        <v>24723</v>
      </c>
      <c r="E145" s="96">
        <f t="shared" ca="1" si="10"/>
        <v>55</v>
      </c>
      <c r="F145" s="96" t="str">
        <f t="shared" si="11"/>
        <v/>
      </c>
      <c r="G145" s="88" t="str">
        <f t="shared" ca="1" si="9"/>
        <v>55</v>
      </c>
      <c r="H145" s="86"/>
      <c r="I145" s="107"/>
      <c r="J145" s="61"/>
      <c r="K145" s="61"/>
      <c r="L145" s="61"/>
      <c r="V145" s="87"/>
    </row>
    <row r="146" spans="2:22" ht="12.95">
      <c r="B146" s="64" t="s">
        <v>208</v>
      </c>
      <c r="C146" s="65" t="s">
        <v>65</v>
      </c>
      <c r="D146" s="66">
        <v>24976</v>
      </c>
      <c r="E146" s="96" t="str">
        <f t="shared" si="10"/>
        <v/>
      </c>
      <c r="F146" s="96">
        <f t="shared" ca="1" si="11"/>
        <v>54</v>
      </c>
      <c r="G146" s="88" t="str">
        <f t="shared" ca="1" si="9"/>
        <v>54</v>
      </c>
      <c r="H146" s="86"/>
      <c r="I146" s="107"/>
      <c r="J146" s="61"/>
      <c r="K146" s="61"/>
      <c r="L146" s="61"/>
      <c r="V146" s="87"/>
    </row>
    <row r="147" spans="2:22" ht="12.95">
      <c r="B147" s="64" t="s">
        <v>209</v>
      </c>
      <c r="C147" s="65" t="s">
        <v>65</v>
      </c>
      <c r="D147" s="66">
        <v>24460</v>
      </c>
      <c r="E147" s="96" t="str">
        <f t="shared" si="10"/>
        <v/>
      </c>
      <c r="F147" s="96">
        <f t="shared" ca="1" si="11"/>
        <v>56</v>
      </c>
      <c r="G147" s="88" t="str">
        <f t="shared" ca="1" si="9"/>
        <v>56</v>
      </c>
      <c r="H147" s="86"/>
      <c r="I147" s="107"/>
      <c r="J147" s="61"/>
      <c r="K147" s="61"/>
      <c r="L147" s="61"/>
      <c r="V147" s="87"/>
    </row>
    <row r="148" spans="2:22" ht="12.95">
      <c r="B148" s="64" t="s">
        <v>210</v>
      </c>
      <c r="C148" s="65" t="s">
        <v>68</v>
      </c>
      <c r="D148" s="66">
        <v>25070</v>
      </c>
      <c r="E148" s="96">
        <f t="shared" ca="1" si="10"/>
        <v>54</v>
      </c>
      <c r="F148" s="96" t="str">
        <f t="shared" si="11"/>
        <v/>
      </c>
      <c r="G148" s="88" t="str">
        <f t="shared" ca="1" si="9"/>
        <v>54</v>
      </c>
      <c r="H148" s="86"/>
      <c r="I148" s="107"/>
      <c r="J148" s="61"/>
      <c r="K148" s="61"/>
      <c r="L148" s="61"/>
      <c r="V148" s="87"/>
    </row>
    <row r="149" spans="2:22" ht="12.95">
      <c r="B149" s="64" t="s">
        <v>211</v>
      </c>
      <c r="C149" s="65" t="s">
        <v>65</v>
      </c>
      <c r="D149" s="66">
        <v>31485</v>
      </c>
      <c r="E149" s="96" t="str">
        <f t="shared" si="10"/>
        <v/>
      </c>
      <c r="F149" s="96">
        <f t="shared" ca="1" si="11"/>
        <v>37</v>
      </c>
      <c r="G149" s="88" t="str">
        <f t="shared" ca="1" si="9"/>
        <v>37</v>
      </c>
      <c r="H149" s="86"/>
      <c r="I149" s="107"/>
      <c r="J149" s="61"/>
      <c r="K149" s="61"/>
      <c r="L149" s="61"/>
      <c r="V149" s="87"/>
    </row>
    <row r="150" spans="2:22" ht="12.95">
      <c r="B150" s="64" t="s">
        <v>212</v>
      </c>
      <c r="C150" s="65" t="s">
        <v>65</v>
      </c>
      <c r="D150" s="66">
        <v>24103</v>
      </c>
      <c r="E150" s="96" t="str">
        <f t="shared" si="10"/>
        <v/>
      </c>
      <c r="F150" s="96">
        <f t="shared" ca="1" si="11"/>
        <v>57</v>
      </c>
      <c r="G150" s="88" t="str">
        <f t="shared" ca="1" si="9"/>
        <v>57</v>
      </c>
      <c r="H150" s="86"/>
      <c r="I150" s="107"/>
      <c r="J150" s="61"/>
      <c r="K150" s="61"/>
      <c r="L150" s="61"/>
      <c r="V150" s="87"/>
    </row>
    <row r="151" spans="2:22" ht="12.95">
      <c r="B151" s="64" t="s">
        <v>213</v>
      </c>
      <c r="C151" s="65" t="s">
        <v>65</v>
      </c>
      <c r="D151" s="66">
        <v>25103</v>
      </c>
      <c r="E151" s="96" t="str">
        <f t="shared" si="10"/>
        <v/>
      </c>
      <c r="F151" s="96">
        <f t="shared" ca="1" si="11"/>
        <v>54</v>
      </c>
      <c r="G151" s="88" t="str">
        <f t="shared" ca="1" si="9"/>
        <v>54</v>
      </c>
      <c r="H151" s="86"/>
      <c r="I151" s="107"/>
      <c r="J151" s="61"/>
      <c r="K151" s="61"/>
      <c r="L151" s="61"/>
      <c r="V151" s="87"/>
    </row>
    <row r="152" spans="2:22" ht="12.95">
      <c r="B152" s="64" t="s">
        <v>214</v>
      </c>
      <c r="C152" s="65" t="s">
        <v>65</v>
      </c>
      <c r="D152" s="66">
        <v>36798</v>
      </c>
      <c r="E152" s="96" t="str">
        <f t="shared" si="10"/>
        <v/>
      </c>
      <c r="F152" s="96">
        <f t="shared" ca="1" si="11"/>
        <v>22</v>
      </c>
      <c r="G152" s="88" t="str">
        <f t="shared" ca="1" si="9"/>
        <v>22</v>
      </c>
      <c r="H152" s="86"/>
      <c r="I152" s="107"/>
      <c r="J152" s="61"/>
      <c r="K152" s="61"/>
      <c r="L152" s="61"/>
      <c r="V152" s="87"/>
    </row>
    <row r="153" spans="2:22" ht="12.95">
      <c r="B153" s="64" t="s">
        <v>215</v>
      </c>
      <c r="C153" s="65" t="s">
        <v>68</v>
      </c>
      <c r="D153" s="66">
        <v>29442</v>
      </c>
      <c r="E153" s="96">
        <f t="shared" ca="1" si="10"/>
        <v>42</v>
      </c>
      <c r="F153" s="96" t="str">
        <f t="shared" si="11"/>
        <v/>
      </c>
      <c r="G153" s="88" t="str">
        <f t="shared" ca="1" si="9"/>
        <v>42</v>
      </c>
      <c r="H153" s="86"/>
      <c r="I153" s="107"/>
      <c r="J153" s="61"/>
      <c r="K153" s="61"/>
      <c r="L153" s="61"/>
      <c r="V153" s="87"/>
    </row>
    <row r="154" spans="2:22" ht="12.95">
      <c r="B154" s="64" t="s">
        <v>216</v>
      </c>
      <c r="C154" s="65" t="s">
        <v>65</v>
      </c>
      <c r="D154" s="66">
        <v>28150</v>
      </c>
      <c r="E154" s="96" t="str">
        <f t="shared" si="10"/>
        <v/>
      </c>
      <c r="F154" s="96">
        <f t="shared" ca="1" si="11"/>
        <v>46</v>
      </c>
      <c r="G154" s="88" t="str">
        <f t="shared" ca="1" si="9"/>
        <v>46</v>
      </c>
      <c r="H154" s="86"/>
      <c r="I154" s="107"/>
      <c r="J154" s="61"/>
      <c r="K154" s="61"/>
      <c r="L154" s="61"/>
      <c r="V154" s="87"/>
    </row>
    <row r="155" spans="2:22" ht="12.95">
      <c r="B155" s="64" t="s">
        <v>217</v>
      </c>
      <c r="C155" s="65" t="s">
        <v>65</v>
      </c>
      <c r="D155" s="66">
        <v>34256</v>
      </c>
      <c r="E155" s="96" t="str">
        <f t="shared" si="10"/>
        <v/>
      </c>
      <c r="F155" s="96">
        <f t="shared" ca="1" si="11"/>
        <v>29</v>
      </c>
      <c r="G155" s="88" t="str">
        <f t="shared" ca="1" si="9"/>
        <v>29</v>
      </c>
      <c r="H155" s="86"/>
      <c r="I155" s="107"/>
      <c r="J155" s="61"/>
      <c r="K155" s="61"/>
      <c r="L155" s="61"/>
      <c r="V155" s="87"/>
    </row>
    <row r="156" spans="2:22" ht="12.95">
      <c r="B156" s="64" t="s">
        <v>218</v>
      </c>
      <c r="C156" s="65" t="s">
        <v>68</v>
      </c>
      <c r="D156" s="66">
        <v>32852</v>
      </c>
      <c r="E156" s="96">
        <f t="shared" ca="1" si="10"/>
        <v>33</v>
      </c>
      <c r="F156" s="96" t="str">
        <f t="shared" si="11"/>
        <v/>
      </c>
      <c r="G156" s="88" t="str">
        <f t="shared" ca="1" si="9"/>
        <v>33</v>
      </c>
      <c r="H156" s="86"/>
      <c r="I156" s="107"/>
      <c r="J156" s="61"/>
      <c r="K156" s="61"/>
      <c r="L156" s="61"/>
      <c r="V156" s="87"/>
    </row>
    <row r="157" spans="2:22" ht="12.95">
      <c r="B157" s="64" t="s">
        <v>219</v>
      </c>
      <c r="C157" s="65" t="s">
        <v>68</v>
      </c>
      <c r="D157" s="66">
        <v>30135</v>
      </c>
      <c r="E157" s="96">
        <f t="shared" ca="1" si="10"/>
        <v>40</v>
      </c>
      <c r="F157" s="96" t="str">
        <f t="shared" si="11"/>
        <v/>
      </c>
      <c r="G157" s="88" t="str">
        <f t="shared" ca="1" si="9"/>
        <v>40</v>
      </c>
      <c r="H157" s="86"/>
      <c r="I157" s="107"/>
      <c r="J157" s="61"/>
      <c r="K157" s="61"/>
      <c r="L157" s="61"/>
      <c r="V157" s="87"/>
    </row>
    <row r="158" spans="2:22" ht="12.95">
      <c r="B158" s="64" t="s">
        <v>220</v>
      </c>
      <c r="C158" s="65" t="s">
        <v>68</v>
      </c>
      <c r="D158" s="66">
        <v>31817</v>
      </c>
      <c r="E158" s="96">
        <f t="shared" ca="1" si="10"/>
        <v>36</v>
      </c>
      <c r="F158" s="96" t="str">
        <f t="shared" si="11"/>
        <v/>
      </c>
      <c r="G158" s="88" t="str">
        <f t="shared" ca="1" si="9"/>
        <v>36</v>
      </c>
      <c r="H158" s="86"/>
      <c r="I158" s="107"/>
      <c r="J158" s="61"/>
      <c r="K158" s="61"/>
      <c r="L158" s="61"/>
      <c r="V158" s="87"/>
    </row>
    <row r="159" spans="2:22" ht="12.95">
      <c r="B159" s="64" t="s">
        <v>221</v>
      </c>
      <c r="C159" s="65" t="s">
        <v>65</v>
      </c>
      <c r="D159" s="66">
        <v>34776</v>
      </c>
      <c r="E159" s="96" t="str">
        <f t="shared" si="10"/>
        <v/>
      </c>
      <c r="F159" s="96">
        <f t="shared" ca="1" si="11"/>
        <v>28</v>
      </c>
      <c r="G159" s="88" t="str">
        <f t="shared" ca="1" si="9"/>
        <v>28</v>
      </c>
      <c r="H159" s="86"/>
      <c r="I159" s="107"/>
      <c r="J159" s="61"/>
      <c r="K159" s="61"/>
      <c r="L159" s="61"/>
      <c r="V159" s="87"/>
    </row>
    <row r="160" spans="2:22" ht="12.95">
      <c r="B160" s="64" t="s">
        <v>222</v>
      </c>
      <c r="C160" s="65" t="s">
        <v>65</v>
      </c>
      <c r="D160" s="66">
        <v>26382</v>
      </c>
      <c r="E160" s="96" t="str">
        <f t="shared" si="10"/>
        <v/>
      </c>
      <c r="F160" s="96">
        <f t="shared" ca="1" si="11"/>
        <v>50</v>
      </c>
      <c r="G160" s="88" t="str">
        <f t="shared" ca="1" si="9"/>
        <v>50</v>
      </c>
      <c r="H160" s="86"/>
      <c r="I160" s="107"/>
      <c r="J160" s="61"/>
      <c r="K160" s="61"/>
      <c r="L160" s="61"/>
      <c r="V160" s="87"/>
    </row>
    <row r="161" spans="2:22" ht="12.95">
      <c r="B161" s="64" t="s">
        <v>223</v>
      </c>
      <c r="C161" s="65" t="s">
        <v>65</v>
      </c>
      <c r="D161" s="66">
        <v>30191</v>
      </c>
      <c r="E161" s="96" t="str">
        <f t="shared" si="10"/>
        <v/>
      </c>
      <c r="F161" s="96">
        <f t="shared" ca="1" si="11"/>
        <v>40</v>
      </c>
      <c r="G161" s="88" t="str">
        <f t="shared" ca="1" si="9"/>
        <v>40</v>
      </c>
      <c r="H161" s="86"/>
      <c r="I161" s="107"/>
      <c r="J161" s="61"/>
      <c r="K161" s="61"/>
      <c r="L161" s="61"/>
      <c r="V161" s="87"/>
    </row>
    <row r="162" spans="2:22" ht="12.95">
      <c r="B162" s="64" t="s">
        <v>224</v>
      </c>
      <c r="C162" s="65" t="s">
        <v>68</v>
      </c>
      <c r="D162" s="66">
        <v>34629</v>
      </c>
      <c r="E162" s="96">
        <f t="shared" ca="1" si="10"/>
        <v>28</v>
      </c>
      <c r="F162" s="96" t="str">
        <f t="shared" si="11"/>
        <v/>
      </c>
      <c r="G162" s="88" t="str">
        <f t="shared" ca="1" si="9"/>
        <v>28</v>
      </c>
      <c r="H162" s="86"/>
      <c r="I162" s="107"/>
      <c r="J162" s="61"/>
      <c r="K162" s="61"/>
      <c r="L162" s="61"/>
      <c r="V162" s="87"/>
    </row>
    <row r="163" spans="2:22" ht="12.95">
      <c r="B163" s="64" t="s">
        <v>225</v>
      </c>
      <c r="C163" s="65" t="s">
        <v>68</v>
      </c>
      <c r="D163" s="66">
        <v>33435</v>
      </c>
      <c r="E163" s="96">
        <f t="shared" ca="1" si="10"/>
        <v>31</v>
      </c>
      <c r="F163" s="96" t="str">
        <f t="shared" si="11"/>
        <v/>
      </c>
      <c r="G163" s="88" t="str">
        <f t="shared" ca="1" si="9"/>
        <v>31</v>
      </c>
      <c r="H163" s="86"/>
      <c r="I163" s="107"/>
      <c r="J163" s="61"/>
      <c r="K163" s="61"/>
      <c r="L163" s="61"/>
      <c r="V163" s="87"/>
    </row>
    <row r="164" spans="2:22" ht="12.95">
      <c r="B164" s="64" t="s">
        <v>226</v>
      </c>
      <c r="C164" s="65" t="s">
        <v>65</v>
      </c>
      <c r="D164" s="66">
        <v>26401</v>
      </c>
      <c r="E164" s="96" t="str">
        <f t="shared" si="10"/>
        <v/>
      </c>
      <c r="F164" s="96">
        <f t="shared" ca="1" si="11"/>
        <v>50</v>
      </c>
      <c r="G164" s="88" t="str">
        <f t="shared" ca="1" si="9"/>
        <v>50</v>
      </c>
      <c r="H164" s="86"/>
      <c r="I164" s="107"/>
      <c r="J164" s="61"/>
      <c r="K164" s="61"/>
      <c r="L164" s="61"/>
      <c r="V164" s="87"/>
    </row>
    <row r="165" spans="2:22" ht="12.95">
      <c r="B165" s="64" t="s">
        <v>227</v>
      </c>
      <c r="C165" s="65" t="s">
        <v>68</v>
      </c>
      <c r="D165" s="66">
        <v>30420</v>
      </c>
      <c r="E165" s="96">
        <f t="shared" ca="1" si="10"/>
        <v>39</v>
      </c>
      <c r="F165" s="96" t="str">
        <f t="shared" si="11"/>
        <v/>
      </c>
      <c r="G165" s="88" t="str">
        <f t="shared" ca="1" si="9"/>
        <v>39</v>
      </c>
      <c r="H165" s="86"/>
      <c r="I165" s="107"/>
      <c r="J165" s="61"/>
      <c r="K165" s="61"/>
      <c r="L165" s="61"/>
      <c r="V165" s="87"/>
    </row>
    <row r="166" spans="2:22" ht="12.95">
      <c r="B166" s="64" t="s">
        <v>228</v>
      </c>
      <c r="C166" s="65" t="s">
        <v>65</v>
      </c>
      <c r="D166" s="66">
        <v>29222</v>
      </c>
      <c r="E166" s="96" t="str">
        <f t="shared" si="10"/>
        <v/>
      </c>
      <c r="F166" s="96">
        <f t="shared" ca="1" si="11"/>
        <v>43</v>
      </c>
      <c r="G166" s="88" t="str">
        <f t="shared" ca="1" si="9"/>
        <v>43</v>
      </c>
      <c r="H166" s="86"/>
      <c r="I166" s="107"/>
      <c r="J166" s="61"/>
      <c r="K166" s="61"/>
      <c r="L166" s="61"/>
      <c r="V166" s="87"/>
    </row>
    <row r="167" spans="2:22" ht="12.95">
      <c r="B167" s="64" t="s">
        <v>229</v>
      </c>
      <c r="C167" s="65" t="s">
        <v>68</v>
      </c>
      <c r="D167" s="66">
        <v>33009</v>
      </c>
      <c r="E167" s="96">
        <f t="shared" ca="1" si="10"/>
        <v>32</v>
      </c>
      <c r="F167" s="96" t="str">
        <f t="shared" si="11"/>
        <v/>
      </c>
      <c r="G167" s="88" t="str">
        <f t="shared" ca="1" si="9"/>
        <v>32</v>
      </c>
      <c r="H167" s="86"/>
      <c r="I167" s="107"/>
      <c r="J167" s="61"/>
      <c r="K167" s="61"/>
      <c r="L167" s="61"/>
      <c r="V167" s="87"/>
    </row>
    <row r="168" spans="2:22" ht="12.95">
      <c r="B168" s="64" t="s">
        <v>230</v>
      </c>
      <c r="C168" s="65" t="s">
        <v>65</v>
      </c>
      <c r="D168" s="66">
        <v>20670</v>
      </c>
      <c r="E168" s="96" t="str">
        <f t="shared" si="10"/>
        <v/>
      </c>
      <c r="F168" s="96">
        <f t="shared" ca="1" si="11"/>
        <v>66</v>
      </c>
      <c r="G168" s="88" t="str">
        <f t="shared" ca="1" si="9"/>
        <v>66</v>
      </c>
      <c r="H168" s="86"/>
      <c r="I168" s="107"/>
      <c r="J168" s="61"/>
      <c r="K168" s="61"/>
      <c r="L168" s="61"/>
      <c r="V168" s="87"/>
    </row>
    <row r="169" spans="2:22" ht="12.95">
      <c r="B169" s="64" t="s">
        <v>231</v>
      </c>
      <c r="C169" s="65" t="s">
        <v>68</v>
      </c>
      <c r="D169" s="66">
        <v>24281</v>
      </c>
      <c r="E169" s="96">
        <f t="shared" ca="1" si="10"/>
        <v>56</v>
      </c>
      <c r="F169" s="96" t="str">
        <f t="shared" si="11"/>
        <v/>
      </c>
      <c r="G169" s="88" t="str">
        <f t="shared" ca="1" si="9"/>
        <v>56</v>
      </c>
      <c r="H169" s="86"/>
      <c r="I169" s="107"/>
      <c r="J169" s="61"/>
      <c r="K169" s="61"/>
      <c r="L169" s="61"/>
      <c r="V169" s="87"/>
    </row>
    <row r="170" spans="2:22" ht="12.95">
      <c r="B170" s="64" t="s">
        <v>232</v>
      </c>
      <c r="C170" s="65" t="s">
        <v>65</v>
      </c>
      <c r="D170" s="66">
        <v>32121</v>
      </c>
      <c r="E170" s="96" t="str">
        <f t="shared" si="10"/>
        <v/>
      </c>
      <c r="F170" s="96">
        <f t="shared" ca="1" si="11"/>
        <v>35</v>
      </c>
      <c r="G170" s="88" t="str">
        <f t="shared" ca="1" si="9"/>
        <v>35</v>
      </c>
      <c r="H170" s="86"/>
      <c r="I170" s="107"/>
      <c r="J170" s="61"/>
      <c r="K170" s="61"/>
      <c r="L170" s="61"/>
      <c r="V170" s="87"/>
    </row>
    <row r="171" spans="2:22" ht="12.95">
      <c r="B171" s="64" t="s">
        <v>233</v>
      </c>
      <c r="C171" s="65" t="s">
        <v>65</v>
      </c>
      <c r="D171" s="66">
        <v>32694</v>
      </c>
      <c r="E171" s="96" t="str">
        <f t="shared" si="10"/>
        <v/>
      </c>
      <c r="F171" s="96">
        <f t="shared" ca="1" si="11"/>
        <v>33</v>
      </c>
      <c r="G171" s="88" t="str">
        <f t="shared" ca="1" si="9"/>
        <v>33</v>
      </c>
      <c r="H171" s="86"/>
      <c r="I171" s="107"/>
      <c r="J171" s="61"/>
      <c r="K171" s="61"/>
      <c r="L171" s="61"/>
      <c r="V171" s="87"/>
    </row>
    <row r="172" spans="2:22" ht="12.95">
      <c r="B172" s="64" t="s">
        <v>234</v>
      </c>
      <c r="C172" s="65" t="s">
        <v>68</v>
      </c>
      <c r="D172" s="66">
        <v>28130</v>
      </c>
      <c r="E172" s="96">
        <f t="shared" ca="1" si="10"/>
        <v>46</v>
      </c>
      <c r="F172" s="96" t="str">
        <f t="shared" si="11"/>
        <v/>
      </c>
      <c r="G172" s="88" t="str">
        <f t="shared" ca="1" si="9"/>
        <v>46</v>
      </c>
      <c r="H172" s="86"/>
      <c r="I172" s="107"/>
      <c r="J172" s="61"/>
      <c r="K172" s="61"/>
      <c r="L172" s="61"/>
      <c r="V172" s="87"/>
    </row>
    <row r="173" spans="2:22" ht="12.95">
      <c r="B173" s="64" t="s">
        <v>235</v>
      </c>
      <c r="C173" s="65" t="s">
        <v>65</v>
      </c>
      <c r="D173" s="66">
        <v>27115</v>
      </c>
      <c r="E173" s="96" t="str">
        <f t="shared" si="10"/>
        <v/>
      </c>
      <c r="F173" s="96">
        <f t="shared" ca="1" si="11"/>
        <v>48</v>
      </c>
      <c r="G173" s="88" t="str">
        <f t="shared" ca="1" si="9"/>
        <v>48</v>
      </c>
      <c r="H173" s="86"/>
      <c r="I173" s="107"/>
      <c r="J173" s="61"/>
      <c r="K173" s="61"/>
      <c r="L173" s="61"/>
      <c r="V173" s="87"/>
    </row>
    <row r="174" spans="2:22" ht="12.95">
      <c r="B174" s="64" t="s">
        <v>236</v>
      </c>
      <c r="C174" s="65" t="s">
        <v>68</v>
      </c>
      <c r="D174" s="66">
        <v>31938</v>
      </c>
      <c r="E174" s="96">
        <f t="shared" ca="1" si="10"/>
        <v>35</v>
      </c>
      <c r="F174" s="96" t="str">
        <f t="shared" si="11"/>
        <v/>
      </c>
      <c r="G174" s="88" t="str">
        <f t="shared" ca="1" si="9"/>
        <v>35</v>
      </c>
      <c r="H174" s="86"/>
      <c r="I174" s="107"/>
      <c r="J174" s="61"/>
      <c r="K174" s="61"/>
      <c r="L174" s="61"/>
      <c r="V174" s="87"/>
    </row>
    <row r="175" spans="2:22" ht="12.95">
      <c r="B175" s="64" t="s">
        <v>237</v>
      </c>
      <c r="C175" s="65" t="s">
        <v>65</v>
      </c>
      <c r="D175" s="66">
        <v>28826</v>
      </c>
      <c r="E175" s="96" t="str">
        <f t="shared" si="10"/>
        <v/>
      </c>
      <c r="F175" s="96">
        <f t="shared" ca="1" si="11"/>
        <v>44</v>
      </c>
      <c r="G175" s="88" t="str">
        <f t="shared" ca="1" si="9"/>
        <v>44</v>
      </c>
      <c r="H175" s="86"/>
      <c r="I175" s="107"/>
      <c r="J175" s="61"/>
      <c r="K175" s="61"/>
      <c r="L175" s="61"/>
      <c r="V175" s="87"/>
    </row>
    <row r="176" spans="2:22" ht="12.95">
      <c r="B176" s="64" t="s">
        <v>238</v>
      </c>
      <c r="C176" s="65" t="s">
        <v>65</v>
      </c>
      <c r="D176" s="66">
        <v>28824</v>
      </c>
      <c r="E176" s="96" t="str">
        <f t="shared" si="10"/>
        <v/>
      </c>
      <c r="F176" s="96">
        <f t="shared" ca="1" si="11"/>
        <v>44</v>
      </c>
      <c r="G176" s="88" t="str">
        <f t="shared" ca="1" si="9"/>
        <v>44</v>
      </c>
      <c r="H176" s="86"/>
      <c r="I176" s="107"/>
      <c r="J176" s="61"/>
      <c r="K176" s="61"/>
      <c r="L176" s="61"/>
      <c r="V176" s="87"/>
    </row>
    <row r="177" spans="2:22" ht="12.95">
      <c r="B177" s="64" t="s">
        <v>239</v>
      </c>
      <c r="C177" s="65" t="s">
        <v>65</v>
      </c>
      <c r="D177" s="66">
        <v>32635</v>
      </c>
      <c r="E177" s="96" t="str">
        <f t="shared" si="10"/>
        <v/>
      </c>
      <c r="F177" s="96">
        <f t="shared" ca="1" si="11"/>
        <v>33</v>
      </c>
      <c r="G177" s="88" t="str">
        <f t="shared" ca="1" si="9"/>
        <v>33</v>
      </c>
      <c r="H177" s="86"/>
      <c r="I177" s="107"/>
      <c r="J177" s="61"/>
      <c r="K177" s="61"/>
      <c r="L177" s="61"/>
      <c r="V177" s="87"/>
    </row>
    <row r="178" spans="2:22" ht="12.95">
      <c r="B178" s="64" t="s">
        <v>240</v>
      </c>
      <c r="C178" s="65" t="s">
        <v>68</v>
      </c>
      <c r="D178" s="66">
        <v>24835</v>
      </c>
      <c r="E178" s="96">
        <f t="shared" ca="1" si="10"/>
        <v>55</v>
      </c>
      <c r="F178" s="96" t="str">
        <f t="shared" si="11"/>
        <v/>
      </c>
      <c r="G178" s="88" t="str">
        <f t="shared" ca="1" si="9"/>
        <v>55</v>
      </c>
      <c r="H178" s="86"/>
      <c r="I178" s="107"/>
      <c r="J178" s="61"/>
      <c r="K178" s="61"/>
      <c r="L178" s="61"/>
      <c r="V178" s="87"/>
    </row>
    <row r="179" spans="2:22" ht="12.95">
      <c r="B179" s="64" t="s">
        <v>241</v>
      </c>
      <c r="C179" s="65" t="s">
        <v>68</v>
      </c>
      <c r="D179" s="66">
        <v>24832</v>
      </c>
      <c r="E179" s="96">
        <f t="shared" ca="1" si="10"/>
        <v>55</v>
      </c>
      <c r="F179" s="96" t="str">
        <f t="shared" si="11"/>
        <v/>
      </c>
      <c r="G179" s="88" t="str">
        <f t="shared" ca="1" si="9"/>
        <v>55</v>
      </c>
      <c r="H179" s="86"/>
      <c r="I179" s="107"/>
      <c r="J179" s="61"/>
      <c r="K179" s="61"/>
      <c r="L179" s="61"/>
      <c r="V179" s="87"/>
    </row>
    <row r="180" spans="2:22" ht="12.95">
      <c r="B180" s="64" t="s">
        <v>242</v>
      </c>
      <c r="C180" s="65" t="s">
        <v>68</v>
      </c>
      <c r="D180" s="66">
        <v>24430</v>
      </c>
      <c r="E180" s="96">
        <f t="shared" ca="1" si="10"/>
        <v>56</v>
      </c>
      <c r="F180" s="96" t="str">
        <f t="shared" si="11"/>
        <v/>
      </c>
      <c r="G180" s="88" t="str">
        <f t="shared" ca="1" si="9"/>
        <v>56</v>
      </c>
      <c r="H180" s="86"/>
      <c r="I180" s="107"/>
      <c r="J180" s="61"/>
      <c r="K180" s="61"/>
      <c r="L180" s="61"/>
      <c r="V180" s="87"/>
    </row>
    <row r="181" spans="2:22" ht="12.95">
      <c r="B181" s="64" t="s">
        <v>243</v>
      </c>
      <c r="C181" s="65" t="s">
        <v>65</v>
      </c>
      <c r="D181" s="66">
        <v>30389</v>
      </c>
      <c r="E181" s="96" t="str">
        <f t="shared" si="10"/>
        <v/>
      </c>
      <c r="F181" s="96">
        <f t="shared" ca="1" si="11"/>
        <v>40</v>
      </c>
      <c r="G181" s="88" t="str">
        <f t="shared" ca="1" si="9"/>
        <v>40</v>
      </c>
      <c r="H181" s="86"/>
      <c r="I181" s="107"/>
      <c r="J181" s="61"/>
      <c r="K181" s="61"/>
      <c r="L181" s="61"/>
      <c r="V181" s="87"/>
    </row>
    <row r="182" spans="2:22" ht="12.95">
      <c r="B182" s="64" t="s">
        <v>244</v>
      </c>
      <c r="C182" s="65" t="s">
        <v>65</v>
      </c>
      <c r="D182" s="66">
        <v>29239</v>
      </c>
      <c r="E182" s="96" t="str">
        <f t="shared" si="10"/>
        <v/>
      </c>
      <c r="F182" s="96">
        <f t="shared" ca="1" si="11"/>
        <v>43</v>
      </c>
      <c r="G182" s="88" t="str">
        <f t="shared" ca="1" si="9"/>
        <v>43</v>
      </c>
      <c r="H182" s="86"/>
      <c r="I182" s="107"/>
      <c r="J182" s="61"/>
      <c r="K182" s="61"/>
      <c r="L182" s="61"/>
      <c r="V182" s="87"/>
    </row>
    <row r="183" spans="2:22" ht="12.95">
      <c r="B183" s="64" t="s">
        <v>245</v>
      </c>
      <c r="C183" s="65" t="s">
        <v>65</v>
      </c>
      <c r="D183" s="66">
        <v>32488</v>
      </c>
      <c r="E183" s="96" t="str">
        <f t="shared" si="10"/>
        <v/>
      </c>
      <c r="F183" s="96">
        <f t="shared" ca="1" si="11"/>
        <v>34</v>
      </c>
      <c r="G183" s="88" t="str">
        <f t="shared" ca="1" si="9"/>
        <v>34</v>
      </c>
      <c r="H183" s="86"/>
      <c r="I183" s="107"/>
      <c r="J183" s="61"/>
      <c r="K183" s="61"/>
      <c r="L183" s="61"/>
      <c r="V183" s="87"/>
    </row>
    <row r="184" spans="2:22" ht="12.95">
      <c r="B184" s="64" t="s">
        <v>246</v>
      </c>
      <c r="C184" s="65" t="s">
        <v>68</v>
      </c>
      <c r="D184" s="66">
        <v>26047</v>
      </c>
      <c r="E184" s="96">
        <f t="shared" ca="1" si="10"/>
        <v>51</v>
      </c>
      <c r="F184" s="96" t="str">
        <f t="shared" si="11"/>
        <v/>
      </c>
      <c r="G184" s="88" t="str">
        <f t="shared" ca="1" si="9"/>
        <v>51</v>
      </c>
      <c r="H184" s="86"/>
      <c r="I184" s="107"/>
      <c r="J184" s="61"/>
      <c r="K184" s="61"/>
      <c r="L184" s="61"/>
      <c r="V184" s="87"/>
    </row>
    <row r="185" spans="2:22" ht="12.95">
      <c r="B185" s="64" t="s">
        <v>247</v>
      </c>
      <c r="C185" s="65" t="s">
        <v>68</v>
      </c>
      <c r="D185" s="66">
        <v>29898</v>
      </c>
      <c r="E185" s="96">
        <f t="shared" ca="1" si="10"/>
        <v>41</v>
      </c>
      <c r="F185" s="96" t="str">
        <f t="shared" si="11"/>
        <v/>
      </c>
      <c r="G185" s="88" t="str">
        <f t="shared" ca="1" si="9"/>
        <v>41</v>
      </c>
      <c r="H185" s="86"/>
      <c r="I185" s="107"/>
      <c r="J185" s="61"/>
      <c r="K185" s="61"/>
      <c r="L185" s="61"/>
      <c r="V185" s="87"/>
    </row>
    <row r="186" spans="2:22" ht="12.95">
      <c r="B186" s="64" t="s">
        <v>248</v>
      </c>
      <c r="C186" s="65" t="s">
        <v>68</v>
      </c>
      <c r="D186" s="66">
        <v>24527</v>
      </c>
      <c r="E186" s="96">
        <f t="shared" ca="1" si="10"/>
        <v>56</v>
      </c>
      <c r="F186" s="96" t="str">
        <f t="shared" si="11"/>
        <v/>
      </c>
      <c r="G186" s="88" t="str">
        <f t="shared" ca="1" si="9"/>
        <v>56</v>
      </c>
      <c r="H186" s="86"/>
      <c r="I186" s="107"/>
      <c r="J186" s="61"/>
      <c r="K186" s="61"/>
      <c r="L186" s="61"/>
      <c r="V186" s="87"/>
    </row>
    <row r="187" spans="2:22" ht="12.95">
      <c r="B187" s="64" t="s">
        <v>249</v>
      </c>
      <c r="C187" s="65" t="s">
        <v>68</v>
      </c>
      <c r="D187" s="66">
        <v>24528</v>
      </c>
      <c r="E187" s="96">
        <f t="shared" ca="1" si="10"/>
        <v>56</v>
      </c>
      <c r="F187" s="96" t="str">
        <f t="shared" si="11"/>
        <v/>
      </c>
      <c r="G187" s="88" t="str">
        <f t="shared" ca="1" si="9"/>
        <v>56</v>
      </c>
      <c r="H187" s="86"/>
      <c r="I187" s="107"/>
      <c r="J187" s="61"/>
      <c r="K187" s="61"/>
      <c r="L187" s="61"/>
      <c r="V187" s="87"/>
    </row>
    <row r="188" spans="2:22" ht="12.95">
      <c r="B188" s="64" t="s">
        <v>250</v>
      </c>
      <c r="C188" s="65" t="s">
        <v>65</v>
      </c>
      <c r="D188" s="66">
        <v>30580</v>
      </c>
      <c r="E188" s="96" t="str">
        <f t="shared" si="10"/>
        <v/>
      </c>
      <c r="F188" s="96">
        <f t="shared" ca="1" si="11"/>
        <v>39</v>
      </c>
      <c r="G188" s="88" t="str">
        <f t="shared" ca="1" si="9"/>
        <v>39</v>
      </c>
      <c r="H188" s="86"/>
      <c r="I188" s="107"/>
      <c r="J188" s="61"/>
      <c r="K188" s="61"/>
      <c r="L188" s="61"/>
      <c r="V188" s="87"/>
    </row>
    <row r="189" spans="2:22" ht="12.95">
      <c r="B189" s="64" t="s">
        <v>251</v>
      </c>
      <c r="C189" s="65" t="s">
        <v>65</v>
      </c>
      <c r="D189" s="66">
        <v>28327</v>
      </c>
      <c r="E189" s="96" t="str">
        <f t="shared" si="10"/>
        <v/>
      </c>
      <c r="F189" s="96">
        <f t="shared" ca="1" si="11"/>
        <v>45</v>
      </c>
      <c r="G189" s="88" t="str">
        <f t="shared" ca="1" si="9"/>
        <v>45</v>
      </c>
      <c r="H189" s="86"/>
      <c r="I189" s="107"/>
      <c r="J189" s="61"/>
      <c r="K189" s="61"/>
      <c r="L189" s="61"/>
      <c r="V189" s="87"/>
    </row>
    <row r="190" spans="2:22" ht="12.95">
      <c r="B190" s="64" t="s">
        <v>252</v>
      </c>
      <c r="C190" s="65" t="s">
        <v>65</v>
      </c>
      <c r="D190" s="66">
        <v>22670</v>
      </c>
      <c r="E190" s="96" t="str">
        <f t="shared" si="10"/>
        <v/>
      </c>
      <c r="F190" s="96">
        <f t="shared" ca="1" si="11"/>
        <v>61</v>
      </c>
      <c r="G190" s="88" t="str">
        <f t="shared" ca="1" si="9"/>
        <v>61</v>
      </c>
      <c r="H190" s="86"/>
      <c r="I190" s="107"/>
      <c r="J190" s="61"/>
      <c r="K190" s="61"/>
      <c r="L190" s="61"/>
      <c r="V190" s="87"/>
    </row>
    <row r="191" spans="2:22" ht="12.95">
      <c r="B191" s="64" t="s">
        <v>253</v>
      </c>
      <c r="C191" s="65" t="s">
        <v>65</v>
      </c>
      <c r="D191" s="66">
        <v>23234</v>
      </c>
      <c r="E191" s="96" t="str">
        <f t="shared" si="10"/>
        <v/>
      </c>
      <c r="F191" s="96">
        <f t="shared" ca="1" si="11"/>
        <v>59</v>
      </c>
      <c r="G191" s="88" t="str">
        <f t="shared" ca="1" si="9"/>
        <v>59</v>
      </c>
      <c r="H191" s="86"/>
      <c r="I191" s="107"/>
      <c r="J191" s="61"/>
      <c r="K191" s="61"/>
      <c r="L191" s="61"/>
      <c r="V191" s="87"/>
    </row>
    <row r="192" spans="2:22" ht="12.95">
      <c r="B192" s="64" t="s">
        <v>254</v>
      </c>
      <c r="C192" s="65" t="s">
        <v>65</v>
      </c>
      <c r="D192" s="66">
        <v>30599</v>
      </c>
      <c r="E192" s="96" t="str">
        <f t="shared" si="10"/>
        <v/>
      </c>
      <c r="F192" s="96">
        <f t="shared" ca="1" si="11"/>
        <v>39</v>
      </c>
      <c r="G192" s="88" t="str">
        <f t="shared" ca="1" si="9"/>
        <v>39</v>
      </c>
      <c r="H192" s="86"/>
      <c r="I192" s="107"/>
      <c r="J192" s="61"/>
      <c r="K192" s="61"/>
      <c r="L192" s="61"/>
      <c r="V192" s="87"/>
    </row>
    <row r="193" spans="2:22" ht="12.95">
      <c r="B193" s="64" t="s">
        <v>255</v>
      </c>
      <c r="C193" s="65" t="s">
        <v>65</v>
      </c>
      <c r="D193" s="66">
        <v>31102</v>
      </c>
      <c r="E193" s="96" t="str">
        <f t="shared" si="10"/>
        <v/>
      </c>
      <c r="F193" s="96">
        <f t="shared" ca="1" si="11"/>
        <v>38</v>
      </c>
      <c r="G193" s="88" t="str">
        <f t="shared" ca="1" si="9"/>
        <v>38</v>
      </c>
      <c r="H193" s="86"/>
      <c r="I193" s="107"/>
      <c r="J193" s="61"/>
      <c r="K193" s="61"/>
      <c r="L193" s="61"/>
      <c r="V193" s="87"/>
    </row>
    <row r="194" spans="2:22" ht="12.95">
      <c r="B194" s="64" t="s">
        <v>256</v>
      </c>
      <c r="C194" s="65" t="s">
        <v>65</v>
      </c>
      <c r="D194" s="66">
        <v>26564</v>
      </c>
      <c r="E194" s="96" t="str">
        <f t="shared" si="10"/>
        <v/>
      </c>
      <c r="F194" s="96">
        <f t="shared" ca="1" si="11"/>
        <v>50</v>
      </c>
      <c r="G194" s="88" t="str">
        <f t="shared" ca="1" si="9"/>
        <v>50</v>
      </c>
      <c r="H194" s="86"/>
      <c r="I194" s="107"/>
      <c r="J194" s="61"/>
      <c r="K194" s="61"/>
      <c r="L194" s="61"/>
      <c r="V194" s="87"/>
    </row>
    <row r="195" spans="2:22" ht="12.95">
      <c r="B195" s="64" t="s">
        <v>257</v>
      </c>
      <c r="C195" s="65" t="s">
        <v>65</v>
      </c>
      <c r="D195" s="66">
        <v>32472</v>
      </c>
      <c r="E195" s="96" t="str">
        <f t="shared" si="10"/>
        <v/>
      </c>
      <c r="F195" s="96">
        <f t="shared" ca="1" si="11"/>
        <v>34</v>
      </c>
      <c r="G195" s="88" t="str">
        <f t="shared" ca="1" si="9"/>
        <v>34</v>
      </c>
      <c r="H195" s="86"/>
      <c r="I195" s="107"/>
      <c r="J195" s="61"/>
      <c r="K195" s="61"/>
      <c r="L195" s="61"/>
      <c r="V195" s="87"/>
    </row>
    <row r="196" spans="2:22" ht="12.95">
      <c r="B196" s="64" t="s">
        <v>258</v>
      </c>
      <c r="C196" s="65" t="s">
        <v>68</v>
      </c>
      <c r="D196" s="66">
        <v>35130</v>
      </c>
      <c r="E196" s="96">
        <f t="shared" ca="1" si="10"/>
        <v>27</v>
      </c>
      <c r="F196" s="96" t="str">
        <f t="shared" si="11"/>
        <v/>
      </c>
      <c r="G196" s="88" t="str">
        <f t="shared" ca="1" si="9"/>
        <v>27</v>
      </c>
      <c r="H196" s="86"/>
      <c r="I196" s="107"/>
      <c r="J196" s="61"/>
      <c r="K196" s="61"/>
      <c r="L196" s="61"/>
      <c r="V196" s="87"/>
    </row>
    <row r="197" spans="2:22" ht="12.95">
      <c r="B197" s="64" t="s">
        <v>259</v>
      </c>
      <c r="C197" s="65" t="s">
        <v>68</v>
      </c>
      <c r="D197" s="66">
        <v>29245</v>
      </c>
      <c r="E197" s="96">
        <f t="shared" ca="1" si="10"/>
        <v>43</v>
      </c>
      <c r="F197" s="96" t="str">
        <f t="shared" si="11"/>
        <v/>
      </c>
      <c r="G197" s="88" t="str">
        <f t="shared" ca="1" si="9"/>
        <v>43</v>
      </c>
      <c r="H197" s="86"/>
      <c r="I197" s="107"/>
      <c r="J197" s="61"/>
      <c r="K197" s="61"/>
      <c r="L197" s="61"/>
      <c r="V197" s="87"/>
    </row>
    <row r="198" spans="2:22" ht="12.95">
      <c r="B198" s="64" t="s">
        <v>260</v>
      </c>
      <c r="C198" s="65" t="s">
        <v>65</v>
      </c>
      <c r="D198" s="66">
        <v>34041</v>
      </c>
      <c r="E198" s="96" t="str">
        <f t="shared" si="10"/>
        <v/>
      </c>
      <c r="F198" s="96">
        <f t="shared" ca="1" si="11"/>
        <v>30</v>
      </c>
      <c r="G198" s="88" t="str">
        <f t="shared" ref="G198:G261" ca="1" si="12">E198&amp;F198</f>
        <v>30</v>
      </c>
      <c r="H198" s="86"/>
      <c r="I198" s="107"/>
      <c r="J198" s="61"/>
      <c r="K198" s="61"/>
      <c r="L198" s="61"/>
      <c r="V198" s="87"/>
    </row>
    <row r="199" spans="2:22" ht="12.95">
      <c r="B199" s="64" t="s">
        <v>261</v>
      </c>
      <c r="C199" s="65" t="s">
        <v>65</v>
      </c>
      <c r="D199" s="66">
        <v>28197</v>
      </c>
      <c r="E199" s="96" t="str">
        <f t="shared" ref="E199:E262" si="13">IF(AND(C199="w",ISNUMBER(D199)),DATEDIF(D199,$D$2,"y"),"")</f>
        <v/>
      </c>
      <c r="F199" s="96">
        <f t="shared" ref="F199:F262" ca="1" si="14">IF(AND(C199="m",ISNUMBER(D199)),DATEDIF(D199,$D$2,"y"),"")</f>
        <v>46</v>
      </c>
      <c r="G199" s="88" t="str">
        <f t="shared" ca="1" si="12"/>
        <v>46</v>
      </c>
      <c r="H199" s="86"/>
      <c r="I199" s="107"/>
      <c r="J199" s="61"/>
      <c r="K199" s="61"/>
      <c r="L199" s="61"/>
      <c r="V199" s="87"/>
    </row>
    <row r="200" spans="2:22" ht="12.95">
      <c r="B200" s="64" t="s">
        <v>262</v>
      </c>
      <c r="C200" s="65" t="s">
        <v>68</v>
      </c>
      <c r="D200" s="66">
        <v>29155</v>
      </c>
      <c r="E200" s="96">
        <f t="shared" ca="1" si="13"/>
        <v>43</v>
      </c>
      <c r="F200" s="96" t="str">
        <f t="shared" si="14"/>
        <v/>
      </c>
      <c r="G200" s="88" t="str">
        <f t="shared" ca="1" si="12"/>
        <v>43</v>
      </c>
      <c r="H200" s="86"/>
      <c r="I200" s="107"/>
      <c r="J200" s="61"/>
      <c r="K200" s="61"/>
      <c r="L200" s="61"/>
      <c r="V200" s="87"/>
    </row>
    <row r="201" spans="2:22" ht="12.95">
      <c r="B201" s="64" t="s">
        <v>263</v>
      </c>
      <c r="C201" s="65" t="s">
        <v>68</v>
      </c>
      <c r="D201" s="66">
        <v>27590</v>
      </c>
      <c r="E201" s="96">
        <f t="shared" ca="1" si="13"/>
        <v>47</v>
      </c>
      <c r="F201" s="96" t="str">
        <f t="shared" si="14"/>
        <v/>
      </c>
      <c r="G201" s="88" t="str">
        <f t="shared" ca="1" si="12"/>
        <v>47</v>
      </c>
      <c r="H201" s="86"/>
      <c r="I201" s="107"/>
      <c r="J201" s="61"/>
      <c r="K201" s="61"/>
      <c r="L201" s="61"/>
      <c r="V201" s="87"/>
    </row>
    <row r="202" spans="2:22" ht="12.95">
      <c r="B202" s="64" t="s">
        <v>264</v>
      </c>
      <c r="C202" s="65" t="s">
        <v>68</v>
      </c>
      <c r="D202" s="66">
        <v>32909</v>
      </c>
      <c r="E202" s="96">
        <f t="shared" ca="1" si="13"/>
        <v>33</v>
      </c>
      <c r="F202" s="96" t="str">
        <f t="shared" si="14"/>
        <v/>
      </c>
      <c r="G202" s="88" t="str">
        <f t="shared" ca="1" si="12"/>
        <v>33</v>
      </c>
      <c r="H202" s="86"/>
      <c r="I202" s="107"/>
      <c r="J202" s="61"/>
      <c r="K202" s="61"/>
      <c r="L202" s="61"/>
      <c r="V202" s="87"/>
    </row>
    <row r="203" spans="2:22" ht="12.95">
      <c r="B203" s="64" t="s">
        <v>265</v>
      </c>
      <c r="C203" s="65" t="s">
        <v>65</v>
      </c>
      <c r="D203" s="66">
        <v>32494</v>
      </c>
      <c r="E203" s="96" t="str">
        <f t="shared" si="13"/>
        <v/>
      </c>
      <c r="F203" s="96">
        <f t="shared" ca="1" si="14"/>
        <v>34</v>
      </c>
      <c r="G203" s="88" t="str">
        <f t="shared" ca="1" si="12"/>
        <v>34</v>
      </c>
      <c r="H203" s="86"/>
      <c r="I203" s="107"/>
      <c r="J203" s="61"/>
      <c r="K203" s="61"/>
      <c r="L203" s="61"/>
      <c r="V203" s="87"/>
    </row>
    <row r="204" spans="2:22" ht="12.95">
      <c r="B204" s="64" t="s">
        <v>266</v>
      </c>
      <c r="C204" s="65" t="s">
        <v>65</v>
      </c>
      <c r="D204" s="66">
        <v>31807</v>
      </c>
      <c r="E204" s="96" t="str">
        <f t="shared" si="13"/>
        <v/>
      </c>
      <c r="F204" s="96">
        <f t="shared" ca="1" si="14"/>
        <v>36</v>
      </c>
      <c r="G204" s="88" t="str">
        <f t="shared" ca="1" si="12"/>
        <v>36</v>
      </c>
      <c r="H204" s="86"/>
      <c r="I204" s="107"/>
      <c r="J204" s="61"/>
      <c r="K204" s="61"/>
      <c r="L204" s="61"/>
      <c r="V204" s="87"/>
    </row>
    <row r="205" spans="2:22" ht="12.95">
      <c r="B205" s="64" t="s">
        <v>267</v>
      </c>
      <c r="C205" s="65" t="s">
        <v>65</v>
      </c>
      <c r="D205" s="66">
        <v>31133</v>
      </c>
      <c r="E205" s="96" t="str">
        <f t="shared" si="13"/>
        <v/>
      </c>
      <c r="F205" s="96">
        <f t="shared" ca="1" si="14"/>
        <v>37</v>
      </c>
      <c r="G205" s="88" t="str">
        <f t="shared" ca="1" si="12"/>
        <v>37</v>
      </c>
      <c r="H205" s="86"/>
      <c r="I205" s="107"/>
      <c r="J205" s="61"/>
      <c r="K205" s="61"/>
      <c r="L205" s="61"/>
      <c r="V205" s="87"/>
    </row>
    <row r="206" spans="2:22" ht="12.95">
      <c r="B206" s="64" t="s">
        <v>268</v>
      </c>
      <c r="C206" s="65" t="s">
        <v>68</v>
      </c>
      <c r="D206" s="66">
        <v>27990</v>
      </c>
      <c r="E206" s="96">
        <f t="shared" ca="1" si="13"/>
        <v>46</v>
      </c>
      <c r="F206" s="96" t="str">
        <f t="shared" si="14"/>
        <v/>
      </c>
      <c r="G206" s="88" t="str">
        <f t="shared" ca="1" si="12"/>
        <v>46</v>
      </c>
      <c r="H206" s="86"/>
      <c r="I206" s="107"/>
      <c r="J206" s="61"/>
      <c r="K206" s="61"/>
      <c r="L206" s="61"/>
      <c r="V206" s="87"/>
    </row>
    <row r="207" spans="2:22" ht="12.95">
      <c r="B207" s="64" t="s">
        <v>269</v>
      </c>
      <c r="C207" s="65" t="s">
        <v>68</v>
      </c>
      <c r="D207" s="66">
        <v>33445</v>
      </c>
      <c r="E207" s="96">
        <f t="shared" ca="1" si="13"/>
        <v>31</v>
      </c>
      <c r="F207" s="96" t="str">
        <f t="shared" si="14"/>
        <v/>
      </c>
      <c r="G207" s="88" t="str">
        <f t="shared" ca="1" si="12"/>
        <v>31</v>
      </c>
      <c r="H207" s="86"/>
      <c r="I207" s="107"/>
      <c r="J207" s="61"/>
      <c r="K207" s="61"/>
      <c r="L207" s="61"/>
      <c r="V207" s="87"/>
    </row>
    <row r="208" spans="2:22" ht="12.95">
      <c r="B208" s="64" t="s">
        <v>270</v>
      </c>
      <c r="C208" s="65" t="s">
        <v>68</v>
      </c>
      <c r="D208" s="66">
        <v>34065</v>
      </c>
      <c r="E208" s="96">
        <f t="shared" ca="1" si="13"/>
        <v>29</v>
      </c>
      <c r="F208" s="96" t="str">
        <f t="shared" si="14"/>
        <v/>
      </c>
      <c r="G208" s="88" t="str">
        <f t="shared" ca="1" si="12"/>
        <v>29</v>
      </c>
      <c r="H208" s="86"/>
      <c r="I208" s="107"/>
      <c r="J208" s="61"/>
      <c r="K208" s="61"/>
      <c r="L208" s="61"/>
      <c r="V208" s="87"/>
    </row>
    <row r="209" spans="2:22" ht="12.95">
      <c r="B209" s="64" t="s">
        <v>271</v>
      </c>
      <c r="C209" s="65" t="s">
        <v>68</v>
      </c>
      <c r="D209" s="66">
        <v>27746</v>
      </c>
      <c r="E209" s="96">
        <f t="shared" ca="1" si="13"/>
        <v>47</v>
      </c>
      <c r="F209" s="96" t="str">
        <f t="shared" si="14"/>
        <v/>
      </c>
      <c r="G209" s="88" t="str">
        <f t="shared" ca="1" si="12"/>
        <v>47</v>
      </c>
      <c r="H209" s="86"/>
      <c r="I209" s="107"/>
      <c r="J209" s="61"/>
      <c r="K209" s="61"/>
      <c r="L209" s="61"/>
      <c r="V209" s="87"/>
    </row>
    <row r="210" spans="2:22" ht="12.95">
      <c r="B210" s="64" t="s">
        <v>272</v>
      </c>
      <c r="C210" s="65" t="s">
        <v>65</v>
      </c>
      <c r="D210" s="66">
        <v>25001</v>
      </c>
      <c r="E210" s="96" t="str">
        <f t="shared" si="13"/>
        <v/>
      </c>
      <c r="F210" s="96">
        <f t="shared" ca="1" si="14"/>
        <v>54</v>
      </c>
      <c r="G210" s="88" t="str">
        <f t="shared" ca="1" si="12"/>
        <v>54</v>
      </c>
      <c r="H210" s="86"/>
      <c r="I210" s="107"/>
      <c r="J210" s="61"/>
      <c r="K210" s="61"/>
      <c r="L210" s="61"/>
      <c r="V210" s="87"/>
    </row>
    <row r="211" spans="2:22" ht="12.95">
      <c r="B211" s="64" t="s">
        <v>273</v>
      </c>
      <c r="C211" s="65" t="s">
        <v>68</v>
      </c>
      <c r="D211" s="66">
        <v>25804</v>
      </c>
      <c r="E211" s="96">
        <f t="shared" ca="1" si="13"/>
        <v>52</v>
      </c>
      <c r="F211" s="96" t="str">
        <f t="shared" si="14"/>
        <v/>
      </c>
      <c r="G211" s="88" t="str">
        <f t="shared" ca="1" si="12"/>
        <v>52</v>
      </c>
      <c r="H211" s="86"/>
      <c r="I211" s="107"/>
      <c r="J211" s="61"/>
      <c r="K211" s="61"/>
      <c r="L211" s="61"/>
      <c r="V211" s="87"/>
    </row>
    <row r="212" spans="2:22" ht="12.95">
      <c r="B212" s="64" t="s">
        <v>274</v>
      </c>
      <c r="C212" s="65" t="s">
        <v>65</v>
      </c>
      <c r="D212" s="66">
        <v>25822</v>
      </c>
      <c r="E212" s="96" t="str">
        <f t="shared" si="13"/>
        <v/>
      </c>
      <c r="F212" s="96">
        <f t="shared" ca="1" si="14"/>
        <v>52</v>
      </c>
      <c r="G212" s="88" t="str">
        <f t="shared" ca="1" si="12"/>
        <v>52</v>
      </c>
      <c r="H212" s="86"/>
      <c r="I212" s="107"/>
      <c r="J212" s="61"/>
      <c r="K212" s="61"/>
      <c r="L212" s="61"/>
      <c r="V212" s="87"/>
    </row>
    <row r="213" spans="2:22" ht="12.95">
      <c r="B213" s="64" t="s">
        <v>275</v>
      </c>
      <c r="C213" s="65" t="s">
        <v>68</v>
      </c>
      <c r="D213" s="66">
        <v>32734</v>
      </c>
      <c r="E213" s="96">
        <f t="shared" ca="1" si="13"/>
        <v>33</v>
      </c>
      <c r="F213" s="96" t="str">
        <f t="shared" si="14"/>
        <v/>
      </c>
      <c r="G213" s="88" t="str">
        <f t="shared" ca="1" si="12"/>
        <v>33</v>
      </c>
      <c r="H213" s="86"/>
      <c r="I213" s="107"/>
      <c r="J213" s="61"/>
      <c r="K213" s="61"/>
      <c r="L213" s="61"/>
      <c r="V213" s="87"/>
    </row>
    <row r="214" spans="2:22" ht="12.95">
      <c r="B214" s="64" t="s">
        <v>276</v>
      </c>
      <c r="C214" s="65" t="s">
        <v>65</v>
      </c>
      <c r="D214" s="66">
        <v>34159</v>
      </c>
      <c r="E214" s="96" t="str">
        <f t="shared" si="13"/>
        <v/>
      </c>
      <c r="F214" s="96">
        <f t="shared" ca="1" si="14"/>
        <v>29</v>
      </c>
      <c r="G214" s="88" t="str">
        <f t="shared" ca="1" si="12"/>
        <v>29</v>
      </c>
      <c r="H214" s="86"/>
      <c r="I214" s="107"/>
      <c r="J214" s="61"/>
      <c r="K214" s="61"/>
      <c r="L214" s="61"/>
      <c r="V214" s="87"/>
    </row>
    <row r="215" spans="2:22" ht="12.95">
      <c r="B215" s="64" t="s">
        <v>277</v>
      </c>
      <c r="C215" s="65" t="s">
        <v>65</v>
      </c>
      <c r="D215" s="66">
        <v>28340</v>
      </c>
      <c r="E215" s="96" t="str">
        <f t="shared" si="13"/>
        <v/>
      </c>
      <c r="F215" s="96">
        <f t="shared" ca="1" si="14"/>
        <v>45</v>
      </c>
      <c r="G215" s="88" t="str">
        <f t="shared" ca="1" si="12"/>
        <v>45</v>
      </c>
      <c r="H215" s="86"/>
      <c r="I215" s="107"/>
      <c r="J215" s="61"/>
      <c r="K215" s="61"/>
      <c r="L215" s="61"/>
      <c r="V215" s="87"/>
    </row>
    <row r="216" spans="2:22" ht="12.95">
      <c r="B216" s="64" t="s">
        <v>278</v>
      </c>
      <c r="C216" s="65" t="s">
        <v>65</v>
      </c>
      <c r="D216" s="66">
        <v>25296</v>
      </c>
      <c r="E216" s="96" t="str">
        <f t="shared" si="13"/>
        <v/>
      </c>
      <c r="F216" s="96">
        <f t="shared" ca="1" si="14"/>
        <v>53</v>
      </c>
      <c r="G216" s="88" t="str">
        <f t="shared" ca="1" si="12"/>
        <v>53</v>
      </c>
      <c r="H216" s="86"/>
      <c r="I216" s="107"/>
      <c r="J216" s="61"/>
      <c r="K216" s="61"/>
      <c r="L216" s="61"/>
      <c r="V216" s="87"/>
    </row>
    <row r="217" spans="2:22" ht="12.95">
      <c r="B217" s="64" t="s">
        <v>279</v>
      </c>
      <c r="C217" s="65" t="s">
        <v>68</v>
      </c>
      <c r="D217" s="66">
        <v>29232</v>
      </c>
      <c r="E217" s="96">
        <f t="shared" ca="1" si="13"/>
        <v>43</v>
      </c>
      <c r="F217" s="96" t="str">
        <f t="shared" si="14"/>
        <v/>
      </c>
      <c r="G217" s="88" t="str">
        <f t="shared" ca="1" si="12"/>
        <v>43</v>
      </c>
      <c r="H217" s="86"/>
      <c r="I217" s="107"/>
      <c r="J217" s="61"/>
      <c r="K217" s="61"/>
      <c r="L217" s="61"/>
      <c r="V217" s="87"/>
    </row>
    <row r="218" spans="2:22" ht="12.95">
      <c r="B218" s="64" t="s">
        <v>280</v>
      </c>
      <c r="C218" s="65" t="s">
        <v>68</v>
      </c>
      <c r="D218" s="66">
        <v>30293</v>
      </c>
      <c r="E218" s="96">
        <f t="shared" ca="1" si="13"/>
        <v>40</v>
      </c>
      <c r="F218" s="96" t="str">
        <f t="shared" si="14"/>
        <v/>
      </c>
      <c r="G218" s="88" t="str">
        <f t="shared" ca="1" si="12"/>
        <v>40</v>
      </c>
      <c r="H218" s="86"/>
      <c r="I218" s="107"/>
      <c r="J218" s="61"/>
      <c r="K218" s="61"/>
      <c r="L218" s="61"/>
      <c r="V218" s="87"/>
    </row>
    <row r="219" spans="2:22" ht="12.95">
      <c r="B219" s="64" t="s">
        <v>281</v>
      </c>
      <c r="C219" s="65" t="s">
        <v>65</v>
      </c>
      <c r="D219" s="66">
        <v>30189</v>
      </c>
      <c r="E219" s="96" t="str">
        <f t="shared" si="13"/>
        <v/>
      </c>
      <c r="F219" s="96">
        <f t="shared" ca="1" si="14"/>
        <v>40</v>
      </c>
      <c r="G219" s="88" t="str">
        <f t="shared" ca="1" si="12"/>
        <v>40</v>
      </c>
      <c r="H219" s="86"/>
      <c r="I219" s="107"/>
      <c r="J219" s="61"/>
      <c r="K219" s="61"/>
      <c r="L219" s="61"/>
      <c r="V219" s="87"/>
    </row>
    <row r="220" spans="2:22" ht="12.95">
      <c r="B220" s="64" t="s">
        <v>282</v>
      </c>
      <c r="C220" s="65" t="s">
        <v>68</v>
      </c>
      <c r="D220" s="66">
        <v>24750</v>
      </c>
      <c r="E220" s="96">
        <f t="shared" ca="1" si="13"/>
        <v>55</v>
      </c>
      <c r="F220" s="96" t="str">
        <f t="shared" si="14"/>
        <v/>
      </c>
      <c r="G220" s="88" t="str">
        <f t="shared" ca="1" si="12"/>
        <v>55</v>
      </c>
      <c r="H220" s="86"/>
      <c r="I220" s="107"/>
      <c r="J220" s="61"/>
      <c r="K220" s="61"/>
      <c r="L220" s="61"/>
      <c r="V220" s="87"/>
    </row>
    <row r="221" spans="2:22" ht="12.95">
      <c r="B221" s="64" t="s">
        <v>283</v>
      </c>
      <c r="C221" s="65" t="s">
        <v>68</v>
      </c>
      <c r="D221" s="66">
        <v>23627</v>
      </c>
      <c r="E221" s="96">
        <f t="shared" ca="1" si="13"/>
        <v>58</v>
      </c>
      <c r="F221" s="96" t="str">
        <f t="shared" si="14"/>
        <v/>
      </c>
      <c r="G221" s="88" t="str">
        <f t="shared" ca="1" si="12"/>
        <v>58</v>
      </c>
      <c r="H221" s="86"/>
      <c r="I221" s="107"/>
      <c r="J221" s="61"/>
      <c r="K221" s="61"/>
      <c r="L221" s="61"/>
      <c r="V221" s="87"/>
    </row>
    <row r="222" spans="2:22" ht="12.95">
      <c r="B222" s="64" t="s">
        <v>284</v>
      </c>
      <c r="C222" s="65" t="s">
        <v>68</v>
      </c>
      <c r="D222" s="66">
        <v>31937</v>
      </c>
      <c r="E222" s="96">
        <f t="shared" ca="1" si="13"/>
        <v>35</v>
      </c>
      <c r="F222" s="96" t="str">
        <f t="shared" si="14"/>
        <v/>
      </c>
      <c r="G222" s="88" t="str">
        <f t="shared" ca="1" si="12"/>
        <v>35</v>
      </c>
      <c r="H222" s="86"/>
      <c r="I222" s="107"/>
      <c r="J222" s="61"/>
      <c r="K222" s="61"/>
      <c r="L222" s="61"/>
      <c r="V222" s="87"/>
    </row>
    <row r="223" spans="2:22" ht="12.95">
      <c r="B223" s="64" t="s">
        <v>285</v>
      </c>
      <c r="C223" s="65" t="s">
        <v>65</v>
      </c>
      <c r="D223" s="66">
        <v>33539</v>
      </c>
      <c r="E223" s="96" t="str">
        <f t="shared" si="13"/>
        <v/>
      </c>
      <c r="F223" s="96">
        <f t="shared" ca="1" si="14"/>
        <v>31</v>
      </c>
      <c r="G223" s="88" t="str">
        <f t="shared" ca="1" si="12"/>
        <v>31</v>
      </c>
      <c r="H223" s="86"/>
      <c r="I223" s="107"/>
      <c r="J223" s="61"/>
      <c r="K223" s="61"/>
      <c r="L223" s="61"/>
      <c r="V223" s="87"/>
    </row>
    <row r="224" spans="2:22" ht="12.95">
      <c r="B224" s="64" t="s">
        <v>286</v>
      </c>
      <c r="C224" s="65" t="s">
        <v>68</v>
      </c>
      <c r="D224" s="66">
        <v>28454</v>
      </c>
      <c r="E224" s="96">
        <f t="shared" ca="1" si="13"/>
        <v>45</v>
      </c>
      <c r="F224" s="96" t="str">
        <f t="shared" si="14"/>
        <v/>
      </c>
      <c r="G224" s="88" t="str">
        <f t="shared" ca="1" si="12"/>
        <v>45</v>
      </c>
      <c r="H224" s="86"/>
      <c r="I224" s="107"/>
      <c r="J224" s="61"/>
      <c r="K224" s="61"/>
      <c r="L224" s="61"/>
      <c r="V224" s="87"/>
    </row>
    <row r="225" spans="2:22" ht="12.95">
      <c r="B225" s="64" t="s">
        <v>287</v>
      </c>
      <c r="C225" s="65" t="s">
        <v>65</v>
      </c>
      <c r="D225" s="66">
        <v>32477</v>
      </c>
      <c r="E225" s="96" t="str">
        <f t="shared" si="13"/>
        <v/>
      </c>
      <c r="F225" s="96">
        <f t="shared" ca="1" si="14"/>
        <v>34</v>
      </c>
      <c r="G225" s="88" t="str">
        <f t="shared" ca="1" si="12"/>
        <v>34</v>
      </c>
      <c r="H225" s="86"/>
      <c r="I225" s="107"/>
      <c r="J225" s="61"/>
      <c r="K225" s="61"/>
      <c r="L225" s="61"/>
      <c r="V225" s="87"/>
    </row>
    <row r="226" spans="2:22" ht="12.95">
      <c r="B226" s="64" t="s">
        <v>288</v>
      </c>
      <c r="C226" s="65" t="s">
        <v>68</v>
      </c>
      <c r="D226" s="66">
        <v>28903</v>
      </c>
      <c r="E226" s="96">
        <f t="shared" ca="1" si="13"/>
        <v>44</v>
      </c>
      <c r="F226" s="96" t="str">
        <f t="shared" si="14"/>
        <v/>
      </c>
      <c r="G226" s="88" t="str">
        <f t="shared" ca="1" si="12"/>
        <v>44</v>
      </c>
      <c r="H226" s="86"/>
      <c r="I226" s="107"/>
      <c r="J226" s="61"/>
      <c r="K226" s="61"/>
      <c r="L226" s="61"/>
      <c r="V226" s="87"/>
    </row>
    <row r="227" spans="2:22" ht="12.95">
      <c r="B227" s="64" t="s">
        <v>289</v>
      </c>
      <c r="C227" s="65" t="s">
        <v>68</v>
      </c>
      <c r="D227" s="66">
        <v>28814</v>
      </c>
      <c r="E227" s="96">
        <f t="shared" ca="1" si="13"/>
        <v>44</v>
      </c>
      <c r="F227" s="96" t="str">
        <f t="shared" si="14"/>
        <v/>
      </c>
      <c r="G227" s="88" t="str">
        <f t="shared" ca="1" si="12"/>
        <v>44</v>
      </c>
      <c r="H227" s="86"/>
      <c r="I227" s="107"/>
      <c r="J227" s="61"/>
      <c r="K227" s="61"/>
      <c r="L227" s="61"/>
      <c r="V227" s="87"/>
    </row>
    <row r="228" spans="2:22" ht="12.95">
      <c r="B228" s="64" t="s">
        <v>290</v>
      </c>
      <c r="C228" s="65" t="s">
        <v>68</v>
      </c>
      <c r="D228" s="66">
        <v>24583</v>
      </c>
      <c r="E228" s="96">
        <f t="shared" ca="1" si="13"/>
        <v>55</v>
      </c>
      <c r="F228" s="96" t="str">
        <f t="shared" si="14"/>
        <v/>
      </c>
      <c r="G228" s="88" t="str">
        <f t="shared" ca="1" si="12"/>
        <v>55</v>
      </c>
      <c r="H228" s="86"/>
      <c r="I228" s="107"/>
      <c r="J228" s="61"/>
      <c r="K228" s="61"/>
      <c r="L228" s="61"/>
      <c r="V228" s="87"/>
    </row>
    <row r="229" spans="2:22" ht="12.95">
      <c r="B229" s="64" t="s">
        <v>291</v>
      </c>
      <c r="C229" s="65" t="s">
        <v>65</v>
      </c>
      <c r="D229" s="66">
        <v>32991</v>
      </c>
      <c r="E229" s="96" t="str">
        <f t="shared" si="13"/>
        <v/>
      </c>
      <c r="F229" s="96">
        <f t="shared" ca="1" si="14"/>
        <v>32</v>
      </c>
      <c r="G229" s="88" t="str">
        <f t="shared" ca="1" si="12"/>
        <v>32</v>
      </c>
      <c r="H229" s="86"/>
      <c r="I229" s="107"/>
      <c r="J229" s="61"/>
      <c r="K229" s="61"/>
      <c r="L229" s="61"/>
      <c r="V229" s="87"/>
    </row>
    <row r="230" spans="2:22" ht="12.95">
      <c r="B230" s="64" t="s">
        <v>292</v>
      </c>
      <c r="C230" s="65" t="s">
        <v>68</v>
      </c>
      <c r="D230" s="66">
        <v>34829</v>
      </c>
      <c r="E230" s="96">
        <f t="shared" ca="1" si="13"/>
        <v>27</v>
      </c>
      <c r="F230" s="96" t="str">
        <f t="shared" si="14"/>
        <v/>
      </c>
      <c r="G230" s="88" t="str">
        <f t="shared" ca="1" si="12"/>
        <v>27</v>
      </c>
      <c r="H230" s="86"/>
      <c r="I230" s="107"/>
      <c r="J230" s="61"/>
      <c r="K230" s="61"/>
      <c r="L230" s="61"/>
      <c r="V230" s="87"/>
    </row>
    <row r="231" spans="2:22" ht="12.95">
      <c r="B231" s="64" t="s">
        <v>293</v>
      </c>
      <c r="C231" s="65" t="s">
        <v>65</v>
      </c>
      <c r="D231" s="66">
        <v>35171</v>
      </c>
      <c r="E231" s="96" t="str">
        <f t="shared" si="13"/>
        <v/>
      </c>
      <c r="F231" s="96">
        <f t="shared" ca="1" si="14"/>
        <v>26</v>
      </c>
      <c r="G231" s="88" t="str">
        <f t="shared" ca="1" si="12"/>
        <v>26</v>
      </c>
      <c r="H231" s="86"/>
      <c r="I231" s="107"/>
      <c r="J231" s="61"/>
      <c r="K231" s="61"/>
      <c r="L231" s="61"/>
      <c r="V231" s="87"/>
    </row>
    <row r="232" spans="2:22" ht="12.95">
      <c r="B232" s="64" t="s">
        <v>294</v>
      </c>
      <c r="C232" s="65" t="s">
        <v>65</v>
      </c>
      <c r="D232" s="66">
        <v>25623</v>
      </c>
      <c r="E232" s="96" t="str">
        <f t="shared" si="13"/>
        <v/>
      </c>
      <c r="F232" s="96">
        <f t="shared" ca="1" si="14"/>
        <v>53</v>
      </c>
      <c r="G232" s="88" t="str">
        <f t="shared" ca="1" si="12"/>
        <v>53</v>
      </c>
      <c r="H232" s="86"/>
      <c r="I232" s="107"/>
      <c r="J232" s="61"/>
      <c r="K232" s="61"/>
      <c r="L232" s="61"/>
      <c r="V232" s="87"/>
    </row>
    <row r="233" spans="2:22" ht="12.95">
      <c r="B233" s="64" t="s">
        <v>295</v>
      </c>
      <c r="C233" s="65" t="s">
        <v>65</v>
      </c>
      <c r="D233" s="66">
        <v>22121</v>
      </c>
      <c r="E233" s="96" t="str">
        <f t="shared" si="13"/>
        <v/>
      </c>
      <c r="F233" s="96">
        <f t="shared" ca="1" si="14"/>
        <v>62</v>
      </c>
      <c r="G233" s="88" t="str">
        <f t="shared" ca="1" si="12"/>
        <v>62</v>
      </c>
      <c r="H233" s="86"/>
      <c r="I233" s="107"/>
      <c r="J233" s="61"/>
      <c r="K233" s="61"/>
      <c r="L233" s="61"/>
      <c r="V233" s="87"/>
    </row>
    <row r="234" spans="2:22" ht="12.95">
      <c r="B234" s="64" t="s">
        <v>296</v>
      </c>
      <c r="C234" s="65" t="s">
        <v>68</v>
      </c>
      <c r="D234" s="66">
        <v>30051</v>
      </c>
      <c r="E234" s="96">
        <f t="shared" ca="1" si="13"/>
        <v>40</v>
      </c>
      <c r="F234" s="96" t="str">
        <f t="shared" si="14"/>
        <v/>
      </c>
      <c r="G234" s="88" t="str">
        <f t="shared" ca="1" si="12"/>
        <v>40</v>
      </c>
      <c r="H234" s="86"/>
      <c r="I234" s="107"/>
      <c r="J234" s="61"/>
      <c r="K234" s="61"/>
      <c r="L234" s="61"/>
      <c r="V234" s="87"/>
    </row>
    <row r="235" spans="2:22" ht="12.95">
      <c r="B235" s="64" t="s">
        <v>297</v>
      </c>
      <c r="C235" s="65" t="s">
        <v>65</v>
      </c>
      <c r="D235" s="66">
        <v>34699</v>
      </c>
      <c r="E235" s="96" t="str">
        <f t="shared" si="13"/>
        <v/>
      </c>
      <c r="F235" s="96">
        <f t="shared" ca="1" si="14"/>
        <v>28</v>
      </c>
      <c r="G235" s="88" t="str">
        <f t="shared" ca="1" si="12"/>
        <v>28</v>
      </c>
      <c r="H235" s="86"/>
      <c r="I235" s="107"/>
      <c r="J235" s="61"/>
      <c r="K235" s="61"/>
      <c r="L235" s="61"/>
      <c r="V235" s="87"/>
    </row>
    <row r="236" spans="2:22" ht="12.95">
      <c r="B236" s="64" t="s">
        <v>298</v>
      </c>
      <c r="C236" s="65" t="s">
        <v>68</v>
      </c>
      <c r="D236" s="66">
        <v>34776</v>
      </c>
      <c r="E236" s="96">
        <f t="shared" ca="1" si="13"/>
        <v>28</v>
      </c>
      <c r="F236" s="96" t="str">
        <f t="shared" si="14"/>
        <v/>
      </c>
      <c r="G236" s="88" t="str">
        <f t="shared" ca="1" si="12"/>
        <v>28</v>
      </c>
      <c r="H236" s="86"/>
      <c r="I236" s="107"/>
      <c r="J236" s="61"/>
      <c r="K236" s="61"/>
      <c r="L236" s="61"/>
      <c r="V236" s="87"/>
    </row>
    <row r="237" spans="2:22" ht="12.95">
      <c r="B237" s="64" t="s">
        <v>299</v>
      </c>
      <c r="C237" s="65" t="s">
        <v>65</v>
      </c>
      <c r="D237" s="66">
        <v>29571</v>
      </c>
      <c r="E237" s="96" t="str">
        <f t="shared" si="13"/>
        <v/>
      </c>
      <c r="F237" s="96">
        <f t="shared" ca="1" si="14"/>
        <v>42</v>
      </c>
      <c r="G237" s="88" t="str">
        <f t="shared" ca="1" si="12"/>
        <v>42</v>
      </c>
      <c r="H237" s="86"/>
      <c r="I237" s="107"/>
      <c r="J237" s="61"/>
      <c r="K237" s="61"/>
      <c r="L237" s="61"/>
      <c r="V237" s="87"/>
    </row>
    <row r="238" spans="2:22" ht="12.95">
      <c r="B238" s="64" t="s">
        <v>300</v>
      </c>
      <c r="C238" s="65" t="s">
        <v>65</v>
      </c>
      <c r="D238" s="66">
        <v>33639</v>
      </c>
      <c r="E238" s="96" t="str">
        <f t="shared" si="13"/>
        <v/>
      </c>
      <c r="F238" s="96">
        <f t="shared" ca="1" si="14"/>
        <v>31</v>
      </c>
      <c r="G238" s="88" t="str">
        <f t="shared" ca="1" si="12"/>
        <v>31</v>
      </c>
      <c r="H238" s="86"/>
      <c r="I238" s="107"/>
      <c r="J238" s="61"/>
      <c r="K238" s="61"/>
      <c r="L238" s="61"/>
      <c r="V238" s="87"/>
    </row>
    <row r="239" spans="2:22" ht="12.95">
      <c r="B239" s="64" t="s">
        <v>301</v>
      </c>
      <c r="C239" s="65" t="s">
        <v>68</v>
      </c>
      <c r="D239" s="66">
        <v>29607</v>
      </c>
      <c r="E239" s="96">
        <f t="shared" ca="1" si="13"/>
        <v>42</v>
      </c>
      <c r="F239" s="96" t="str">
        <f t="shared" si="14"/>
        <v/>
      </c>
      <c r="G239" s="88" t="str">
        <f t="shared" ca="1" si="12"/>
        <v>42</v>
      </c>
      <c r="H239" s="86"/>
      <c r="I239" s="107"/>
      <c r="J239" s="61"/>
      <c r="K239" s="61"/>
      <c r="L239" s="61"/>
      <c r="V239" s="87"/>
    </row>
    <row r="240" spans="2:22" ht="12.95">
      <c r="B240" s="64" t="s">
        <v>302</v>
      </c>
      <c r="C240" s="65" t="s">
        <v>65</v>
      </c>
      <c r="D240" s="66">
        <v>29091</v>
      </c>
      <c r="E240" s="96" t="str">
        <f t="shared" si="13"/>
        <v/>
      </c>
      <c r="F240" s="96">
        <f t="shared" ca="1" si="14"/>
        <v>43</v>
      </c>
      <c r="G240" s="88" t="str">
        <f t="shared" ca="1" si="12"/>
        <v>43</v>
      </c>
      <c r="H240" s="86"/>
      <c r="I240" s="107"/>
      <c r="J240" s="61"/>
      <c r="K240" s="61"/>
      <c r="L240" s="61"/>
      <c r="V240" s="87"/>
    </row>
    <row r="241" spans="2:22" ht="12.95">
      <c r="B241" s="64" t="s">
        <v>303</v>
      </c>
      <c r="C241" s="65" t="s">
        <v>65</v>
      </c>
      <c r="D241" s="66">
        <v>25496</v>
      </c>
      <c r="E241" s="96" t="str">
        <f t="shared" si="13"/>
        <v/>
      </c>
      <c r="F241" s="96">
        <f t="shared" ca="1" si="14"/>
        <v>53</v>
      </c>
      <c r="G241" s="88" t="str">
        <f t="shared" ca="1" si="12"/>
        <v>53</v>
      </c>
      <c r="H241" s="86"/>
      <c r="I241" s="107"/>
      <c r="J241" s="61"/>
      <c r="K241" s="61"/>
      <c r="L241" s="61"/>
      <c r="V241" s="87"/>
    </row>
    <row r="242" spans="2:22" ht="12.95">
      <c r="B242" s="64" t="s">
        <v>304</v>
      </c>
      <c r="C242" s="65" t="s">
        <v>68</v>
      </c>
      <c r="D242" s="66">
        <v>27784</v>
      </c>
      <c r="E242" s="96">
        <f t="shared" ca="1" si="13"/>
        <v>47</v>
      </c>
      <c r="F242" s="96" t="str">
        <f t="shared" si="14"/>
        <v/>
      </c>
      <c r="G242" s="88" t="str">
        <f t="shared" ca="1" si="12"/>
        <v>47</v>
      </c>
      <c r="H242" s="86"/>
      <c r="I242" s="107"/>
      <c r="J242" s="61"/>
      <c r="K242" s="61"/>
      <c r="L242" s="61"/>
      <c r="V242" s="87"/>
    </row>
    <row r="243" spans="2:22" ht="12.95">
      <c r="B243" s="64" t="s">
        <v>305</v>
      </c>
      <c r="C243" s="65" t="s">
        <v>68</v>
      </c>
      <c r="D243" s="66">
        <v>33518</v>
      </c>
      <c r="E243" s="96">
        <f t="shared" ca="1" si="13"/>
        <v>31</v>
      </c>
      <c r="F243" s="96" t="str">
        <f t="shared" si="14"/>
        <v/>
      </c>
      <c r="G243" s="88" t="str">
        <f t="shared" ca="1" si="12"/>
        <v>31</v>
      </c>
      <c r="H243" s="86"/>
      <c r="I243" s="107"/>
      <c r="J243" s="61"/>
      <c r="K243" s="61"/>
      <c r="L243" s="61"/>
      <c r="V243" s="87"/>
    </row>
    <row r="244" spans="2:22" ht="12.95">
      <c r="B244" s="64" t="s">
        <v>306</v>
      </c>
      <c r="C244" s="65" t="s">
        <v>68</v>
      </c>
      <c r="D244" s="66">
        <v>30326</v>
      </c>
      <c r="E244" s="96">
        <f t="shared" ca="1" si="13"/>
        <v>40</v>
      </c>
      <c r="F244" s="96" t="str">
        <f t="shared" si="14"/>
        <v/>
      </c>
      <c r="G244" s="88" t="str">
        <f t="shared" ca="1" si="12"/>
        <v>40</v>
      </c>
      <c r="H244" s="86"/>
      <c r="I244" s="107"/>
      <c r="J244" s="61"/>
      <c r="K244" s="61"/>
      <c r="L244" s="61"/>
      <c r="V244" s="87"/>
    </row>
    <row r="245" spans="2:22" ht="12.95">
      <c r="B245" s="64" t="s">
        <v>307</v>
      </c>
      <c r="C245" s="65" t="s">
        <v>68</v>
      </c>
      <c r="D245" s="66">
        <v>35111</v>
      </c>
      <c r="E245" s="96">
        <f t="shared" ca="1" si="13"/>
        <v>27</v>
      </c>
      <c r="F245" s="96" t="str">
        <f t="shared" si="14"/>
        <v/>
      </c>
      <c r="G245" s="88" t="str">
        <f t="shared" ca="1" si="12"/>
        <v>27</v>
      </c>
      <c r="H245" s="86"/>
      <c r="I245" s="107"/>
      <c r="J245" s="61"/>
      <c r="K245" s="61"/>
      <c r="L245" s="61"/>
      <c r="V245" s="87"/>
    </row>
    <row r="246" spans="2:22" ht="12.95">
      <c r="B246" s="64" t="s">
        <v>308</v>
      </c>
      <c r="C246" s="65" t="s">
        <v>65</v>
      </c>
      <c r="D246" s="66">
        <v>32048</v>
      </c>
      <c r="E246" s="96" t="str">
        <f t="shared" si="13"/>
        <v/>
      </c>
      <c r="F246" s="96">
        <f t="shared" ca="1" si="14"/>
        <v>35</v>
      </c>
      <c r="G246" s="88" t="str">
        <f t="shared" ca="1" si="12"/>
        <v>35</v>
      </c>
      <c r="H246" s="86"/>
      <c r="I246" s="107"/>
      <c r="J246" s="61"/>
      <c r="K246" s="61"/>
      <c r="L246" s="61"/>
      <c r="V246" s="87"/>
    </row>
    <row r="247" spans="2:22" ht="12.95">
      <c r="B247" s="64" t="s">
        <v>309</v>
      </c>
      <c r="C247" s="65" t="s">
        <v>68</v>
      </c>
      <c r="D247" s="66">
        <v>28228</v>
      </c>
      <c r="E247" s="96">
        <f t="shared" ca="1" si="13"/>
        <v>45</v>
      </c>
      <c r="F247" s="96" t="str">
        <f t="shared" si="14"/>
        <v/>
      </c>
      <c r="G247" s="88" t="str">
        <f t="shared" ca="1" si="12"/>
        <v>45</v>
      </c>
      <c r="H247" s="86"/>
      <c r="I247" s="107"/>
      <c r="J247" s="61"/>
      <c r="K247" s="61"/>
      <c r="L247" s="61"/>
      <c r="V247" s="87"/>
    </row>
    <row r="248" spans="2:22" ht="12.95">
      <c r="B248" s="64" t="s">
        <v>310</v>
      </c>
      <c r="C248" s="65" t="s">
        <v>65</v>
      </c>
      <c r="D248" s="66">
        <v>25960</v>
      </c>
      <c r="E248" s="96" t="str">
        <f t="shared" si="13"/>
        <v/>
      </c>
      <c r="F248" s="96">
        <f t="shared" ca="1" si="14"/>
        <v>52</v>
      </c>
      <c r="G248" s="88" t="str">
        <f t="shared" ca="1" si="12"/>
        <v>52</v>
      </c>
      <c r="H248" s="86"/>
      <c r="I248" s="107"/>
      <c r="J248" s="61"/>
      <c r="K248" s="61"/>
      <c r="L248" s="61"/>
      <c r="V248" s="87"/>
    </row>
    <row r="249" spans="2:22" ht="12.95">
      <c r="B249" s="64" t="s">
        <v>311</v>
      </c>
      <c r="C249" s="65" t="s">
        <v>68</v>
      </c>
      <c r="D249" s="66">
        <v>34938</v>
      </c>
      <c r="E249" s="96">
        <f t="shared" ca="1" si="13"/>
        <v>27</v>
      </c>
      <c r="F249" s="96" t="str">
        <f t="shared" si="14"/>
        <v/>
      </c>
      <c r="G249" s="88" t="str">
        <f t="shared" ca="1" si="12"/>
        <v>27</v>
      </c>
      <c r="H249" s="86"/>
      <c r="I249" s="107"/>
      <c r="J249" s="61"/>
      <c r="K249" s="61"/>
      <c r="L249" s="61"/>
      <c r="V249" s="87"/>
    </row>
    <row r="250" spans="2:22" ht="12.95">
      <c r="B250" s="64" t="s">
        <v>312</v>
      </c>
      <c r="C250" s="65" t="s">
        <v>68</v>
      </c>
      <c r="D250" s="66">
        <v>28264</v>
      </c>
      <c r="E250" s="96">
        <f t="shared" ca="1" si="13"/>
        <v>45</v>
      </c>
      <c r="F250" s="96" t="str">
        <f t="shared" si="14"/>
        <v/>
      </c>
      <c r="G250" s="88" t="str">
        <f t="shared" ca="1" si="12"/>
        <v>45</v>
      </c>
      <c r="H250" s="86"/>
      <c r="I250" s="107"/>
      <c r="J250" s="61"/>
      <c r="K250" s="61"/>
      <c r="L250" s="61"/>
      <c r="V250" s="87"/>
    </row>
    <row r="251" spans="2:22" ht="12.95">
      <c r="B251" s="64" t="s">
        <v>313</v>
      </c>
      <c r="C251" s="65" t="s">
        <v>68</v>
      </c>
      <c r="D251" s="66">
        <v>27757</v>
      </c>
      <c r="E251" s="96">
        <f t="shared" ca="1" si="13"/>
        <v>47</v>
      </c>
      <c r="F251" s="96" t="str">
        <f t="shared" si="14"/>
        <v/>
      </c>
      <c r="G251" s="88" t="str">
        <f t="shared" ca="1" si="12"/>
        <v>47</v>
      </c>
      <c r="H251" s="86"/>
      <c r="I251" s="107"/>
      <c r="J251" s="61"/>
      <c r="K251" s="61"/>
      <c r="L251" s="61"/>
      <c r="V251" s="87"/>
    </row>
    <row r="252" spans="2:22" ht="12.95">
      <c r="B252" s="64" t="s">
        <v>314</v>
      </c>
      <c r="C252" s="65" t="s">
        <v>68</v>
      </c>
      <c r="D252" s="66">
        <v>32852</v>
      </c>
      <c r="E252" s="96">
        <f t="shared" ca="1" si="13"/>
        <v>33</v>
      </c>
      <c r="F252" s="96" t="str">
        <f t="shared" si="14"/>
        <v/>
      </c>
      <c r="G252" s="88" t="str">
        <f t="shared" ca="1" si="12"/>
        <v>33</v>
      </c>
      <c r="H252" s="86"/>
      <c r="I252" s="107"/>
      <c r="J252" s="61"/>
      <c r="K252" s="61"/>
      <c r="L252" s="61"/>
      <c r="V252" s="87"/>
    </row>
    <row r="253" spans="2:22" ht="12.95">
      <c r="B253" s="64" t="s">
        <v>315</v>
      </c>
      <c r="C253" s="65" t="s">
        <v>68</v>
      </c>
      <c r="D253" s="66">
        <v>30083</v>
      </c>
      <c r="E253" s="96">
        <f t="shared" ca="1" si="13"/>
        <v>40</v>
      </c>
      <c r="F253" s="96" t="str">
        <f t="shared" si="14"/>
        <v/>
      </c>
      <c r="G253" s="88" t="str">
        <f t="shared" ca="1" si="12"/>
        <v>40</v>
      </c>
      <c r="H253" s="86"/>
      <c r="I253" s="107"/>
      <c r="J253" s="61"/>
      <c r="K253" s="61"/>
      <c r="L253" s="61"/>
      <c r="V253" s="87"/>
    </row>
    <row r="254" spans="2:22" ht="12.95">
      <c r="B254" s="64" t="s">
        <v>316</v>
      </c>
      <c r="C254" s="65" t="s">
        <v>65</v>
      </c>
      <c r="D254" s="66">
        <v>28718</v>
      </c>
      <c r="E254" s="96" t="str">
        <f t="shared" si="13"/>
        <v/>
      </c>
      <c r="F254" s="96">
        <f t="shared" ca="1" si="14"/>
        <v>44</v>
      </c>
      <c r="G254" s="88" t="str">
        <f t="shared" ca="1" si="12"/>
        <v>44</v>
      </c>
      <c r="H254" s="86"/>
      <c r="I254" s="107"/>
      <c r="J254" s="61"/>
      <c r="K254" s="61"/>
      <c r="L254" s="61"/>
      <c r="V254" s="87"/>
    </row>
    <row r="255" spans="2:22" ht="12.95">
      <c r="B255" s="64" t="s">
        <v>317</v>
      </c>
      <c r="C255" s="65" t="s">
        <v>65</v>
      </c>
      <c r="D255" s="66">
        <v>24835</v>
      </c>
      <c r="E255" s="96" t="str">
        <f t="shared" si="13"/>
        <v/>
      </c>
      <c r="F255" s="96">
        <f t="shared" ca="1" si="14"/>
        <v>55</v>
      </c>
      <c r="G255" s="88" t="str">
        <f t="shared" ca="1" si="12"/>
        <v>55</v>
      </c>
      <c r="H255" s="86"/>
      <c r="I255" s="107"/>
      <c r="J255" s="61"/>
      <c r="K255" s="61"/>
      <c r="L255" s="61"/>
      <c r="V255" s="87"/>
    </row>
    <row r="256" spans="2:22" ht="12.95">
      <c r="B256" s="64" t="s">
        <v>318</v>
      </c>
      <c r="C256" s="65" t="s">
        <v>65</v>
      </c>
      <c r="D256" s="66">
        <v>34184</v>
      </c>
      <c r="E256" s="96" t="str">
        <f t="shared" si="13"/>
        <v/>
      </c>
      <c r="F256" s="96">
        <f t="shared" ca="1" si="14"/>
        <v>29</v>
      </c>
      <c r="G256" s="88" t="str">
        <f t="shared" ca="1" si="12"/>
        <v>29</v>
      </c>
      <c r="H256" s="86"/>
      <c r="I256" s="107"/>
      <c r="J256" s="61"/>
      <c r="K256" s="61"/>
      <c r="L256" s="61"/>
      <c r="V256" s="87"/>
    </row>
    <row r="257" spans="2:22" ht="12.95">
      <c r="B257" s="64" t="s">
        <v>319</v>
      </c>
      <c r="C257" s="65" t="s">
        <v>65</v>
      </c>
      <c r="D257" s="66">
        <v>32751</v>
      </c>
      <c r="E257" s="96" t="str">
        <f t="shared" si="13"/>
        <v/>
      </c>
      <c r="F257" s="96">
        <f t="shared" ca="1" si="14"/>
        <v>33</v>
      </c>
      <c r="G257" s="88" t="str">
        <f t="shared" ca="1" si="12"/>
        <v>33</v>
      </c>
      <c r="H257" s="86"/>
      <c r="I257" s="107"/>
      <c r="J257" s="61"/>
      <c r="K257" s="61"/>
      <c r="L257" s="61"/>
      <c r="V257" s="87"/>
    </row>
    <row r="258" spans="2:22" ht="12.95">
      <c r="B258" s="64" t="s">
        <v>320</v>
      </c>
      <c r="C258" s="65" t="s">
        <v>65</v>
      </c>
      <c r="D258" s="66">
        <v>31783</v>
      </c>
      <c r="E258" s="96" t="str">
        <f t="shared" si="13"/>
        <v/>
      </c>
      <c r="F258" s="96">
        <f t="shared" ca="1" si="14"/>
        <v>36</v>
      </c>
      <c r="G258" s="88" t="str">
        <f t="shared" ca="1" si="12"/>
        <v>36</v>
      </c>
      <c r="H258" s="86"/>
      <c r="I258" s="107"/>
      <c r="J258" s="61"/>
      <c r="K258" s="61"/>
      <c r="L258" s="61"/>
      <c r="V258" s="87"/>
    </row>
    <row r="259" spans="2:22" ht="12.95">
      <c r="B259" s="64" t="s">
        <v>321</v>
      </c>
      <c r="C259" s="65" t="s">
        <v>68</v>
      </c>
      <c r="D259" s="66">
        <v>26041</v>
      </c>
      <c r="E259" s="96">
        <f t="shared" ca="1" si="13"/>
        <v>51</v>
      </c>
      <c r="F259" s="96" t="str">
        <f t="shared" si="14"/>
        <v/>
      </c>
      <c r="G259" s="88" t="str">
        <f t="shared" ca="1" si="12"/>
        <v>51</v>
      </c>
      <c r="H259" s="86"/>
      <c r="I259" s="107"/>
      <c r="J259" s="61"/>
      <c r="K259" s="61"/>
      <c r="L259" s="61"/>
      <c r="V259" s="87"/>
    </row>
    <row r="260" spans="2:22" ht="12.95">
      <c r="B260" s="64" t="s">
        <v>322</v>
      </c>
      <c r="C260" s="65" t="s">
        <v>65</v>
      </c>
      <c r="D260" s="66">
        <v>29298</v>
      </c>
      <c r="E260" s="96" t="str">
        <f t="shared" si="13"/>
        <v/>
      </c>
      <c r="F260" s="96">
        <f t="shared" ca="1" si="14"/>
        <v>43</v>
      </c>
      <c r="G260" s="88" t="str">
        <f t="shared" ca="1" si="12"/>
        <v>43</v>
      </c>
      <c r="H260" s="86"/>
      <c r="I260" s="107"/>
      <c r="J260" s="61"/>
      <c r="K260" s="61"/>
      <c r="L260" s="61"/>
      <c r="V260" s="87"/>
    </row>
    <row r="261" spans="2:22" ht="12.95">
      <c r="B261" s="64" t="s">
        <v>323</v>
      </c>
      <c r="C261" s="65" t="s">
        <v>68</v>
      </c>
      <c r="D261" s="66">
        <v>31287</v>
      </c>
      <c r="E261" s="96">
        <f t="shared" ca="1" si="13"/>
        <v>37</v>
      </c>
      <c r="F261" s="96" t="str">
        <f t="shared" si="14"/>
        <v/>
      </c>
      <c r="G261" s="88" t="str">
        <f t="shared" ca="1" si="12"/>
        <v>37</v>
      </c>
      <c r="H261" s="86"/>
      <c r="I261" s="107"/>
      <c r="J261" s="61"/>
      <c r="K261" s="61"/>
      <c r="L261" s="61"/>
      <c r="V261" s="87"/>
    </row>
    <row r="262" spans="2:22" ht="12.95">
      <c r="B262" s="64" t="s">
        <v>324</v>
      </c>
      <c r="C262" s="65" t="s">
        <v>65</v>
      </c>
      <c r="D262" s="66">
        <v>27274</v>
      </c>
      <c r="E262" s="96" t="str">
        <f t="shared" si="13"/>
        <v/>
      </c>
      <c r="F262" s="96">
        <f t="shared" ca="1" si="14"/>
        <v>48</v>
      </c>
      <c r="G262" s="88" t="str">
        <f t="shared" ref="G262:G325" ca="1" si="15">E262&amp;F262</f>
        <v>48</v>
      </c>
      <c r="H262" s="86"/>
      <c r="I262" s="107"/>
      <c r="J262" s="61"/>
      <c r="K262" s="61"/>
      <c r="L262" s="61"/>
      <c r="V262" s="87"/>
    </row>
    <row r="263" spans="2:22" ht="12.95">
      <c r="B263" s="64" t="s">
        <v>325</v>
      </c>
      <c r="C263" s="65" t="s">
        <v>65</v>
      </c>
      <c r="D263" s="66">
        <v>34691</v>
      </c>
      <c r="E263" s="96" t="str">
        <f t="shared" ref="E263:E326" si="16">IF(AND(C263="w",ISNUMBER(D263)),DATEDIF(D263,$D$2,"y"),"")</f>
        <v/>
      </c>
      <c r="F263" s="96">
        <f t="shared" ref="F263:F326" ca="1" si="17">IF(AND(C263="m",ISNUMBER(D263)),DATEDIF(D263,$D$2,"y"),"")</f>
        <v>28</v>
      </c>
      <c r="G263" s="88" t="str">
        <f t="shared" ca="1" si="15"/>
        <v>28</v>
      </c>
      <c r="H263" s="86"/>
      <c r="I263" s="107"/>
      <c r="J263" s="61"/>
      <c r="K263" s="61"/>
      <c r="L263" s="61"/>
      <c r="V263" s="87"/>
    </row>
    <row r="264" spans="2:22" ht="12.95">
      <c r="B264" s="64" t="s">
        <v>326</v>
      </c>
      <c r="C264" s="65" t="s">
        <v>68</v>
      </c>
      <c r="D264" s="66">
        <v>27749</v>
      </c>
      <c r="E264" s="96">
        <f t="shared" ca="1" si="16"/>
        <v>47</v>
      </c>
      <c r="F264" s="96" t="str">
        <f t="shared" si="17"/>
        <v/>
      </c>
      <c r="G264" s="88" t="str">
        <f t="shared" ca="1" si="15"/>
        <v>47</v>
      </c>
      <c r="H264" s="86"/>
      <c r="I264" s="107"/>
      <c r="J264" s="61"/>
      <c r="K264" s="61"/>
      <c r="L264" s="61"/>
      <c r="V264" s="87"/>
    </row>
    <row r="265" spans="2:22" ht="12.95">
      <c r="B265" s="64" t="s">
        <v>327</v>
      </c>
      <c r="C265" s="65" t="s">
        <v>68</v>
      </c>
      <c r="D265" s="66">
        <v>29044</v>
      </c>
      <c r="E265" s="96">
        <f t="shared" ca="1" si="16"/>
        <v>43</v>
      </c>
      <c r="F265" s="96" t="str">
        <f t="shared" si="17"/>
        <v/>
      </c>
      <c r="G265" s="88" t="str">
        <f t="shared" ca="1" si="15"/>
        <v>43</v>
      </c>
      <c r="H265" s="86"/>
      <c r="I265" s="107"/>
      <c r="J265" s="61"/>
      <c r="K265" s="61"/>
      <c r="L265" s="61"/>
      <c r="V265" s="87"/>
    </row>
    <row r="266" spans="2:22" ht="12.95">
      <c r="B266" s="64" t="s">
        <v>328</v>
      </c>
      <c r="C266" s="65" t="s">
        <v>68</v>
      </c>
      <c r="D266" s="66">
        <v>29094</v>
      </c>
      <c r="E266" s="96">
        <f t="shared" ca="1" si="16"/>
        <v>43</v>
      </c>
      <c r="F266" s="96" t="str">
        <f t="shared" si="17"/>
        <v/>
      </c>
      <c r="G266" s="88" t="str">
        <f t="shared" ca="1" si="15"/>
        <v>43</v>
      </c>
      <c r="H266" s="86"/>
      <c r="I266" s="107"/>
      <c r="J266" s="61"/>
      <c r="K266" s="61"/>
      <c r="L266" s="61"/>
      <c r="V266" s="87"/>
    </row>
    <row r="267" spans="2:22" ht="12.95">
      <c r="B267" s="64" t="s">
        <v>329</v>
      </c>
      <c r="C267" s="65" t="s">
        <v>68</v>
      </c>
      <c r="D267" s="66">
        <v>28816</v>
      </c>
      <c r="E267" s="96">
        <f t="shared" ca="1" si="16"/>
        <v>44</v>
      </c>
      <c r="F267" s="96" t="str">
        <f t="shared" si="17"/>
        <v/>
      </c>
      <c r="G267" s="88" t="str">
        <f t="shared" ca="1" si="15"/>
        <v>44</v>
      </c>
      <c r="H267" s="86"/>
      <c r="I267" s="107"/>
      <c r="J267" s="61"/>
      <c r="K267" s="61"/>
      <c r="L267" s="61"/>
      <c r="V267" s="87"/>
    </row>
    <row r="268" spans="2:22" ht="12.95">
      <c r="B268" s="64" t="s">
        <v>330</v>
      </c>
      <c r="C268" s="65" t="s">
        <v>68</v>
      </c>
      <c r="D268" s="66">
        <v>18661</v>
      </c>
      <c r="E268" s="96">
        <f t="shared" ca="1" si="16"/>
        <v>72</v>
      </c>
      <c r="F268" s="96" t="str">
        <f t="shared" si="17"/>
        <v/>
      </c>
      <c r="G268" s="88" t="str">
        <f t="shared" ca="1" si="15"/>
        <v>72</v>
      </c>
      <c r="H268" s="86"/>
      <c r="I268" s="107"/>
      <c r="J268" s="61"/>
      <c r="K268" s="61"/>
      <c r="L268" s="61"/>
      <c r="V268" s="87"/>
    </row>
    <row r="269" spans="2:22" ht="12.95">
      <c r="B269" s="64" t="s">
        <v>331</v>
      </c>
      <c r="C269" s="65" t="s">
        <v>65</v>
      </c>
      <c r="D269" s="66">
        <v>22937</v>
      </c>
      <c r="E269" s="96" t="str">
        <f t="shared" si="16"/>
        <v/>
      </c>
      <c r="F269" s="96">
        <f t="shared" ca="1" si="17"/>
        <v>60</v>
      </c>
      <c r="G269" s="88" t="str">
        <f t="shared" ca="1" si="15"/>
        <v>60</v>
      </c>
      <c r="H269" s="86"/>
      <c r="I269" s="107"/>
      <c r="J269" s="61"/>
      <c r="K269" s="61"/>
      <c r="L269" s="61"/>
      <c r="V269" s="87"/>
    </row>
    <row r="270" spans="2:22" ht="12.95">
      <c r="B270" s="64" t="s">
        <v>332</v>
      </c>
      <c r="C270" s="65" t="s">
        <v>65</v>
      </c>
      <c r="D270" s="66">
        <v>33022</v>
      </c>
      <c r="E270" s="96" t="str">
        <f t="shared" si="16"/>
        <v/>
      </c>
      <c r="F270" s="96">
        <f t="shared" ca="1" si="17"/>
        <v>32</v>
      </c>
      <c r="G270" s="88" t="str">
        <f t="shared" ca="1" si="15"/>
        <v>32</v>
      </c>
      <c r="H270" s="86"/>
      <c r="I270" s="107"/>
      <c r="J270" s="61"/>
      <c r="K270" s="61"/>
      <c r="L270" s="61"/>
      <c r="V270" s="87"/>
    </row>
    <row r="271" spans="2:22" ht="12.95">
      <c r="B271" s="64" t="s">
        <v>333</v>
      </c>
      <c r="C271" s="65" t="s">
        <v>65</v>
      </c>
      <c r="D271" s="66">
        <v>34709</v>
      </c>
      <c r="E271" s="96" t="str">
        <f t="shared" si="16"/>
        <v/>
      </c>
      <c r="F271" s="96">
        <f t="shared" ca="1" si="17"/>
        <v>28</v>
      </c>
      <c r="G271" s="88" t="str">
        <f t="shared" ca="1" si="15"/>
        <v>28</v>
      </c>
      <c r="H271" s="86"/>
      <c r="I271" s="107"/>
      <c r="J271" s="61"/>
      <c r="K271" s="61"/>
      <c r="L271" s="61"/>
      <c r="V271" s="87"/>
    </row>
    <row r="272" spans="2:22" ht="12.95">
      <c r="B272" s="64" t="s">
        <v>334</v>
      </c>
      <c r="C272" s="65" t="s">
        <v>65</v>
      </c>
      <c r="D272" s="66">
        <v>31511</v>
      </c>
      <c r="E272" s="96" t="str">
        <f t="shared" si="16"/>
        <v/>
      </c>
      <c r="F272" s="96">
        <f t="shared" ca="1" si="17"/>
        <v>36</v>
      </c>
      <c r="G272" s="88" t="str">
        <f t="shared" ca="1" si="15"/>
        <v>36</v>
      </c>
      <c r="H272" s="86"/>
      <c r="I272" s="107"/>
      <c r="J272" s="61"/>
      <c r="K272" s="61"/>
      <c r="L272" s="61"/>
      <c r="V272" s="87"/>
    </row>
    <row r="273" spans="2:22" ht="12.95">
      <c r="B273" s="64" t="s">
        <v>335</v>
      </c>
      <c r="C273" s="65" t="s">
        <v>68</v>
      </c>
      <c r="D273" s="66">
        <v>31804</v>
      </c>
      <c r="E273" s="96">
        <f t="shared" ca="1" si="16"/>
        <v>36</v>
      </c>
      <c r="F273" s="96" t="str">
        <f t="shared" si="17"/>
        <v/>
      </c>
      <c r="G273" s="88" t="str">
        <f t="shared" ca="1" si="15"/>
        <v>36</v>
      </c>
      <c r="H273" s="86"/>
      <c r="I273" s="107"/>
      <c r="J273" s="61"/>
      <c r="K273" s="61"/>
      <c r="L273" s="61"/>
      <c r="V273" s="87"/>
    </row>
    <row r="274" spans="2:22" ht="12.95">
      <c r="B274" s="64" t="s">
        <v>336</v>
      </c>
      <c r="C274" s="65" t="s">
        <v>68</v>
      </c>
      <c r="D274" s="66">
        <v>34310</v>
      </c>
      <c r="E274" s="96">
        <f t="shared" ca="1" si="16"/>
        <v>29</v>
      </c>
      <c r="F274" s="96" t="str">
        <f t="shared" si="17"/>
        <v/>
      </c>
      <c r="G274" s="88" t="str">
        <f t="shared" ca="1" si="15"/>
        <v>29</v>
      </c>
      <c r="H274" s="86"/>
      <c r="I274" s="107"/>
      <c r="J274" s="61"/>
      <c r="K274" s="61"/>
      <c r="L274" s="61"/>
      <c r="V274" s="87"/>
    </row>
    <row r="275" spans="2:22" ht="12.95">
      <c r="B275" s="64" t="s">
        <v>337</v>
      </c>
      <c r="C275" s="65" t="s">
        <v>68</v>
      </c>
      <c r="D275" s="66">
        <v>25856</v>
      </c>
      <c r="E275" s="96">
        <f t="shared" ca="1" si="16"/>
        <v>52</v>
      </c>
      <c r="F275" s="96" t="str">
        <f t="shared" si="17"/>
        <v/>
      </c>
      <c r="G275" s="88" t="str">
        <f t="shared" ca="1" si="15"/>
        <v>52</v>
      </c>
      <c r="H275" s="86"/>
      <c r="I275" s="107"/>
      <c r="J275" s="61"/>
      <c r="K275" s="61"/>
      <c r="L275" s="61"/>
      <c r="V275" s="87"/>
    </row>
    <row r="276" spans="2:22" ht="12.95">
      <c r="B276" s="64" t="s">
        <v>338</v>
      </c>
      <c r="C276" s="65" t="s">
        <v>65</v>
      </c>
      <c r="D276" s="66">
        <v>33346</v>
      </c>
      <c r="E276" s="96" t="str">
        <f t="shared" si="16"/>
        <v/>
      </c>
      <c r="F276" s="96">
        <f t="shared" ca="1" si="17"/>
        <v>31</v>
      </c>
      <c r="G276" s="88" t="str">
        <f t="shared" ca="1" si="15"/>
        <v>31</v>
      </c>
      <c r="H276" s="86"/>
      <c r="I276" s="107"/>
      <c r="J276" s="61"/>
      <c r="K276" s="61"/>
      <c r="L276" s="61"/>
      <c r="V276" s="87"/>
    </row>
    <row r="277" spans="2:22" ht="12.95">
      <c r="B277" s="64" t="s">
        <v>339</v>
      </c>
      <c r="C277" s="65" t="s">
        <v>65</v>
      </c>
      <c r="D277" s="66">
        <v>26933</v>
      </c>
      <c r="E277" s="96" t="str">
        <f t="shared" si="16"/>
        <v/>
      </c>
      <c r="F277" s="96">
        <f t="shared" ca="1" si="17"/>
        <v>49</v>
      </c>
      <c r="G277" s="88" t="str">
        <f t="shared" ca="1" si="15"/>
        <v>49</v>
      </c>
      <c r="H277" s="86"/>
      <c r="I277" s="107"/>
      <c r="J277" s="61"/>
      <c r="K277" s="61"/>
      <c r="L277" s="61"/>
      <c r="V277" s="87"/>
    </row>
    <row r="278" spans="2:22" ht="12.95">
      <c r="B278" s="64" t="s">
        <v>340</v>
      </c>
      <c r="C278" s="65" t="s">
        <v>68</v>
      </c>
      <c r="D278" s="66">
        <v>31376</v>
      </c>
      <c r="E278" s="96">
        <f t="shared" ca="1" si="16"/>
        <v>37</v>
      </c>
      <c r="F278" s="96" t="str">
        <f t="shared" si="17"/>
        <v/>
      </c>
      <c r="G278" s="88" t="str">
        <f t="shared" ca="1" si="15"/>
        <v>37</v>
      </c>
      <c r="H278" s="86"/>
      <c r="I278" s="107"/>
      <c r="J278" s="61"/>
      <c r="K278" s="61"/>
      <c r="L278" s="61"/>
      <c r="V278" s="87"/>
    </row>
    <row r="279" spans="2:22" ht="12.95">
      <c r="B279" s="64" t="s">
        <v>341</v>
      </c>
      <c r="C279" s="65" t="s">
        <v>68</v>
      </c>
      <c r="D279" s="66">
        <v>30652</v>
      </c>
      <c r="E279" s="96">
        <f t="shared" ca="1" si="16"/>
        <v>39</v>
      </c>
      <c r="F279" s="96" t="str">
        <f t="shared" si="17"/>
        <v/>
      </c>
      <c r="G279" s="88" t="str">
        <f t="shared" ca="1" si="15"/>
        <v>39</v>
      </c>
      <c r="H279" s="86"/>
      <c r="I279" s="107"/>
      <c r="J279" s="61"/>
      <c r="K279" s="61"/>
      <c r="L279" s="61"/>
      <c r="V279" s="87"/>
    </row>
    <row r="280" spans="2:22" ht="12.95">
      <c r="B280" s="64" t="s">
        <v>342</v>
      </c>
      <c r="C280" s="65" t="s">
        <v>68</v>
      </c>
      <c r="D280" s="66">
        <v>33540</v>
      </c>
      <c r="E280" s="96">
        <f t="shared" ca="1" si="16"/>
        <v>31</v>
      </c>
      <c r="F280" s="96" t="str">
        <f t="shared" si="17"/>
        <v/>
      </c>
      <c r="G280" s="88" t="str">
        <f t="shared" ca="1" si="15"/>
        <v>31</v>
      </c>
      <c r="H280" s="86"/>
      <c r="I280" s="107"/>
      <c r="J280" s="61"/>
      <c r="K280" s="61"/>
      <c r="L280" s="61"/>
      <c r="V280" s="87"/>
    </row>
    <row r="281" spans="2:22" ht="12.95">
      <c r="B281" s="64" t="s">
        <v>343</v>
      </c>
      <c r="C281" s="65" t="s">
        <v>68</v>
      </c>
      <c r="D281" s="66">
        <v>29370</v>
      </c>
      <c r="E281" s="96">
        <f t="shared" ca="1" si="16"/>
        <v>42</v>
      </c>
      <c r="F281" s="96" t="str">
        <f t="shared" si="17"/>
        <v/>
      </c>
      <c r="G281" s="88" t="str">
        <f t="shared" ca="1" si="15"/>
        <v>42</v>
      </c>
      <c r="H281" s="86"/>
      <c r="I281" s="107"/>
      <c r="J281" s="61"/>
      <c r="K281" s="61"/>
      <c r="L281" s="61"/>
      <c r="V281" s="87"/>
    </row>
    <row r="282" spans="2:22" ht="12.95">
      <c r="B282" s="64" t="s">
        <v>344</v>
      </c>
      <c r="C282" s="65" t="s">
        <v>68</v>
      </c>
      <c r="D282" s="66">
        <v>31580</v>
      </c>
      <c r="E282" s="96">
        <f t="shared" ca="1" si="16"/>
        <v>36</v>
      </c>
      <c r="F282" s="96" t="str">
        <f t="shared" si="17"/>
        <v/>
      </c>
      <c r="G282" s="88" t="str">
        <f t="shared" ca="1" si="15"/>
        <v>36</v>
      </c>
      <c r="H282" s="86"/>
      <c r="I282" s="107"/>
      <c r="J282" s="61"/>
      <c r="K282" s="61"/>
      <c r="L282" s="61"/>
      <c r="V282" s="87"/>
    </row>
    <row r="283" spans="2:22" ht="12.95">
      <c r="B283" s="64" t="s">
        <v>345</v>
      </c>
      <c r="C283" s="65" t="s">
        <v>68</v>
      </c>
      <c r="D283" s="66">
        <v>24402</v>
      </c>
      <c r="E283" s="96">
        <f t="shared" ca="1" si="16"/>
        <v>56</v>
      </c>
      <c r="F283" s="96" t="str">
        <f t="shared" si="17"/>
        <v/>
      </c>
      <c r="G283" s="88" t="str">
        <f t="shared" ca="1" si="15"/>
        <v>56</v>
      </c>
      <c r="H283" s="86"/>
      <c r="I283" s="107"/>
      <c r="J283" s="61"/>
      <c r="K283" s="61"/>
      <c r="L283" s="61"/>
      <c r="V283" s="87"/>
    </row>
    <row r="284" spans="2:22" ht="12.95">
      <c r="B284" s="64" t="s">
        <v>346</v>
      </c>
      <c r="C284" s="65" t="s">
        <v>68</v>
      </c>
      <c r="D284" s="66">
        <v>27660</v>
      </c>
      <c r="E284" s="96">
        <f t="shared" ca="1" si="16"/>
        <v>47</v>
      </c>
      <c r="F284" s="96" t="str">
        <f t="shared" si="17"/>
        <v/>
      </c>
      <c r="G284" s="88" t="str">
        <f t="shared" ca="1" si="15"/>
        <v>47</v>
      </c>
      <c r="H284" s="86"/>
      <c r="I284" s="107"/>
      <c r="J284" s="61"/>
      <c r="K284" s="61"/>
      <c r="L284" s="61"/>
      <c r="V284" s="87"/>
    </row>
    <row r="285" spans="2:22" ht="12.95">
      <c r="B285" s="64" t="s">
        <v>347</v>
      </c>
      <c r="C285" s="65" t="s">
        <v>68</v>
      </c>
      <c r="D285" s="66">
        <v>31899</v>
      </c>
      <c r="E285" s="96">
        <f t="shared" ca="1" si="16"/>
        <v>35</v>
      </c>
      <c r="F285" s="96" t="str">
        <f t="shared" si="17"/>
        <v/>
      </c>
      <c r="G285" s="88" t="str">
        <f t="shared" ca="1" si="15"/>
        <v>35</v>
      </c>
      <c r="H285" s="86"/>
      <c r="I285" s="107"/>
      <c r="J285" s="61"/>
      <c r="K285" s="61"/>
      <c r="L285" s="61"/>
      <c r="V285" s="87"/>
    </row>
    <row r="286" spans="2:22" ht="12.95">
      <c r="B286" s="64" t="s">
        <v>348</v>
      </c>
      <c r="C286" s="65" t="s">
        <v>65</v>
      </c>
      <c r="D286" s="66">
        <v>29496</v>
      </c>
      <c r="E286" s="96" t="str">
        <f t="shared" si="16"/>
        <v/>
      </c>
      <c r="F286" s="96">
        <f t="shared" ca="1" si="17"/>
        <v>42</v>
      </c>
      <c r="G286" s="88" t="str">
        <f t="shared" ca="1" si="15"/>
        <v>42</v>
      </c>
      <c r="H286" s="86"/>
      <c r="I286" s="107"/>
      <c r="J286" s="61"/>
      <c r="K286" s="61"/>
      <c r="L286" s="61"/>
      <c r="V286" s="87"/>
    </row>
    <row r="287" spans="2:22" ht="12.95">
      <c r="B287" s="64" t="s">
        <v>349</v>
      </c>
      <c r="C287" s="65" t="s">
        <v>68</v>
      </c>
      <c r="D287" s="66">
        <v>29843</v>
      </c>
      <c r="E287" s="96">
        <f t="shared" ca="1" si="16"/>
        <v>41</v>
      </c>
      <c r="F287" s="96" t="str">
        <f t="shared" si="17"/>
        <v/>
      </c>
      <c r="G287" s="88" t="str">
        <f t="shared" ca="1" si="15"/>
        <v>41</v>
      </c>
      <c r="H287" s="86"/>
      <c r="I287" s="107"/>
      <c r="J287" s="61"/>
      <c r="K287" s="61"/>
      <c r="L287" s="61"/>
      <c r="V287" s="87"/>
    </row>
    <row r="288" spans="2:22" ht="12.95">
      <c r="B288" s="64" t="s">
        <v>350</v>
      </c>
      <c r="C288" s="65" t="s">
        <v>65</v>
      </c>
      <c r="D288" s="66">
        <v>29424</v>
      </c>
      <c r="E288" s="96" t="str">
        <f t="shared" si="16"/>
        <v/>
      </c>
      <c r="F288" s="96">
        <f t="shared" ca="1" si="17"/>
        <v>42</v>
      </c>
      <c r="G288" s="88" t="str">
        <f t="shared" ca="1" si="15"/>
        <v>42</v>
      </c>
      <c r="H288" s="86"/>
      <c r="I288" s="107"/>
      <c r="J288" s="61"/>
      <c r="K288" s="61"/>
      <c r="L288" s="61"/>
      <c r="V288" s="87"/>
    </row>
    <row r="289" spans="2:22" ht="12.95">
      <c r="B289" s="64" t="s">
        <v>351</v>
      </c>
      <c r="C289" s="65" t="s">
        <v>68</v>
      </c>
      <c r="D289" s="66">
        <v>24070</v>
      </c>
      <c r="E289" s="96">
        <f t="shared" ca="1" si="16"/>
        <v>57</v>
      </c>
      <c r="F289" s="96" t="str">
        <f t="shared" si="17"/>
        <v/>
      </c>
      <c r="G289" s="88" t="str">
        <f t="shared" ca="1" si="15"/>
        <v>57</v>
      </c>
      <c r="H289" s="86"/>
      <c r="I289" s="107"/>
      <c r="J289" s="61"/>
      <c r="K289" s="61"/>
      <c r="L289" s="61"/>
      <c r="V289" s="87"/>
    </row>
    <row r="290" spans="2:22" ht="12.95">
      <c r="B290" s="64" t="s">
        <v>352</v>
      </c>
      <c r="C290" s="65" t="s">
        <v>68</v>
      </c>
      <c r="D290" s="66">
        <v>19518</v>
      </c>
      <c r="E290" s="96">
        <f t="shared" ca="1" si="16"/>
        <v>69</v>
      </c>
      <c r="F290" s="96" t="str">
        <f t="shared" si="17"/>
        <v/>
      </c>
      <c r="G290" s="88" t="str">
        <f t="shared" ca="1" si="15"/>
        <v>69</v>
      </c>
      <c r="H290" s="86"/>
      <c r="I290" s="107"/>
      <c r="J290" s="61"/>
      <c r="K290" s="61"/>
      <c r="L290" s="61"/>
      <c r="V290" s="87"/>
    </row>
    <row r="291" spans="2:22" ht="12.95">
      <c r="B291" s="64" t="s">
        <v>353</v>
      </c>
      <c r="C291" s="65" t="s">
        <v>65</v>
      </c>
      <c r="D291" s="66">
        <v>30673</v>
      </c>
      <c r="E291" s="96" t="str">
        <f t="shared" si="16"/>
        <v/>
      </c>
      <c r="F291" s="96">
        <f t="shared" ca="1" si="17"/>
        <v>39</v>
      </c>
      <c r="G291" s="88" t="str">
        <f t="shared" ca="1" si="15"/>
        <v>39</v>
      </c>
      <c r="H291" s="86"/>
      <c r="I291" s="107"/>
      <c r="J291" s="61"/>
      <c r="K291" s="61"/>
      <c r="L291" s="61"/>
      <c r="V291" s="87"/>
    </row>
    <row r="292" spans="2:22" ht="12.95">
      <c r="B292" s="64" t="s">
        <v>354</v>
      </c>
      <c r="C292" s="65" t="s">
        <v>65</v>
      </c>
      <c r="D292" s="66">
        <v>30973</v>
      </c>
      <c r="E292" s="96" t="str">
        <f t="shared" si="16"/>
        <v/>
      </c>
      <c r="F292" s="96">
        <f t="shared" ca="1" si="17"/>
        <v>38</v>
      </c>
      <c r="G292" s="88" t="str">
        <f t="shared" ca="1" si="15"/>
        <v>38</v>
      </c>
      <c r="H292" s="86"/>
      <c r="I292" s="107"/>
      <c r="J292" s="61"/>
      <c r="K292" s="61"/>
      <c r="L292" s="61"/>
      <c r="V292" s="87"/>
    </row>
    <row r="293" spans="2:22" ht="12.95">
      <c r="B293" s="64" t="s">
        <v>355</v>
      </c>
      <c r="C293" s="65" t="s">
        <v>65</v>
      </c>
      <c r="D293" s="66">
        <v>29160</v>
      </c>
      <c r="E293" s="96" t="str">
        <f t="shared" si="16"/>
        <v/>
      </c>
      <c r="F293" s="96">
        <f t="shared" ca="1" si="17"/>
        <v>43</v>
      </c>
      <c r="G293" s="88" t="str">
        <f t="shared" ca="1" si="15"/>
        <v>43</v>
      </c>
      <c r="H293" s="86"/>
      <c r="I293" s="107"/>
      <c r="J293" s="61"/>
      <c r="K293" s="61"/>
      <c r="L293" s="61"/>
      <c r="V293" s="87"/>
    </row>
    <row r="294" spans="2:22" ht="12.95">
      <c r="B294" s="64" t="s">
        <v>356</v>
      </c>
      <c r="C294" s="65" t="s">
        <v>65</v>
      </c>
      <c r="D294" s="66">
        <v>31263</v>
      </c>
      <c r="E294" s="96" t="str">
        <f t="shared" si="16"/>
        <v/>
      </c>
      <c r="F294" s="96">
        <f t="shared" ca="1" si="17"/>
        <v>37</v>
      </c>
      <c r="G294" s="88" t="str">
        <f t="shared" ca="1" si="15"/>
        <v>37</v>
      </c>
      <c r="H294" s="86"/>
      <c r="I294" s="107"/>
      <c r="J294" s="61"/>
      <c r="K294" s="61"/>
      <c r="L294" s="61"/>
      <c r="V294" s="87"/>
    </row>
    <row r="295" spans="2:22" ht="12.95">
      <c r="B295" s="64" t="s">
        <v>357</v>
      </c>
      <c r="C295" s="65" t="s">
        <v>68</v>
      </c>
      <c r="D295" s="66">
        <v>26933</v>
      </c>
      <c r="E295" s="96">
        <f t="shared" ca="1" si="16"/>
        <v>49</v>
      </c>
      <c r="F295" s="96" t="str">
        <f t="shared" si="17"/>
        <v/>
      </c>
      <c r="G295" s="88" t="str">
        <f t="shared" ca="1" si="15"/>
        <v>49</v>
      </c>
      <c r="H295" s="86"/>
      <c r="I295" s="107"/>
      <c r="J295" s="61"/>
      <c r="K295" s="61"/>
      <c r="L295" s="61"/>
      <c r="V295" s="87"/>
    </row>
    <row r="296" spans="2:22" ht="12.95">
      <c r="B296" s="64" t="s">
        <v>358</v>
      </c>
      <c r="C296" s="65" t="s">
        <v>68</v>
      </c>
      <c r="D296" s="66">
        <v>29525</v>
      </c>
      <c r="E296" s="96">
        <f t="shared" ca="1" si="16"/>
        <v>42</v>
      </c>
      <c r="F296" s="96" t="str">
        <f t="shared" si="17"/>
        <v/>
      </c>
      <c r="G296" s="88" t="str">
        <f t="shared" ca="1" si="15"/>
        <v>42</v>
      </c>
      <c r="H296" s="86"/>
      <c r="I296" s="107"/>
      <c r="J296" s="61"/>
      <c r="K296" s="61"/>
      <c r="L296" s="61"/>
      <c r="V296" s="87"/>
    </row>
    <row r="297" spans="2:22" ht="12.95">
      <c r="B297" s="64" t="s">
        <v>359</v>
      </c>
      <c r="C297" s="65" t="s">
        <v>65</v>
      </c>
      <c r="D297" s="66">
        <v>30773</v>
      </c>
      <c r="E297" s="96" t="str">
        <f t="shared" si="16"/>
        <v/>
      </c>
      <c r="F297" s="96">
        <f t="shared" ca="1" si="17"/>
        <v>38</v>
      </c>
      <c r="G297" s="88" t="str">
        <f t="shared" ca="1" si="15"/>
        <v>38</v>
      </c>
      <c r="H297" s="86"/>
      <c r="I297" s="107"/>
      <c r="J297" s="61"/>
      <c r="K297" s="61"/>
      <c r="L297" s="61"/>
      <c r="V297" s="87"/>
    </row>
    <row r="298" spans="2:22" ht="12.95">
      <c r="B298" s="64" t="s">
        <v>360</v>
      </c>
      <c r="C298" s="65" t="s">
        <v>68</v>
      </c>
      <c r="D298" s="66">
        <v>29442</v>
      </c>
      <c r="E298" s="96">
        <f t="shared" ca="1" si="16"/>
        <v>42</v>
      </c>
      <c r="F298" s="96" t="str">
        <f t="shared" si="17"/>
        <v/>
      </c>
      <c r="G298" s="88" t="str">
        <f t="shared" ca="1" si="15"/>
        <v>42</v>
      </c>
      <c r="H298" s="86"/>
      <c r="I298" s="107"/>
      <c r="J298" s="61"/>
      <c r="K298" s="61"/>
      <c r="L298" s="61"/>
      <c r="V298" s="87"/>
    </row>
    <row r="299" spans="2:22" ht="12.95">
      <c r="B299" s="64" t="s">
        <v>361</v>
      </c>
      <c r="C299" s="65" t="s">
        <v>68</v>
      </c>
      <c r="D299" s="66">
        <v>29315</v>
      </c>
      <c r="E299" s="96">
        <f t="shared" ca="1" si="16"/>
        <v>42</v>
      </c>
      <c r="F299" s="96" t="str">
        <f t="shared" si="17"/>
        <v/>
      </c>
      <c r="G299" s="88" t="str">
        <f t="shared" ca="1" si="15"/>
        <v>42</v>
      </c>
      <c r="H299" s="86"/>
      <c r="I299" s="107"/>
      <c r="J299" s="61"/>
      <c r="K299" s="61"/>
      <c r="L299" s="61"/>
      <c r="V299" s="87"/>
    </row>
    <row r="300" spans="2:22" ht="12.95">
      <c r="B300" s="64" t="s">
        <v>362</v>
      </c>
      <c r="C300" s="65" t="s">
        <v>68</v>
      </c>
      <c r="D300" s="66">
        <v>29335</v>
      </c>
      <c r="E300" s="96">
        <f t="shared" ca="1" si="16"/>
        <v>42</v>
      </c>
      <c r="F300" s="96" t="str">
        <f t="shared" si="17"/>
        <v/>
      </c>
      <c r="G300" s="88" t="str">
        <f t="shared" ca="1" si="15"/>
        <v>42</v>
      </c>
      <c r="H300" s="86"/>
      <c r="I300" s="107"/>
      <c r="J300" s="61"/>
      <c r="K300" s="61"/>
      <c r="L300" s="61"/>
      <c r="V300" s="87"/>
    </row>
    <row r="301" spans="2:22" ht="12.95">
      <c r="B301" s="64" t="s">
        <v>363</v>
      </c>
      <c r="C301" s="65" t="s">
        <v>65</v>
      </c>
      <c r="D301" s="66">
        <v>29437</v>
      </c>
      <c r="E301" s="96" t="str">
        <f t="shared" si="16"/>
        <v/>
      </c>
      <c r="F301" s="96">
        <f t="shared" ca="1" si="17"/>
        <v>42</v>
      </c>
      <c r="G301" s="88" t="str">
        <f t="shared" ca="1" si="15"/>
        <v>42</v>
      </c>
      <c r="H301" s="86"/>
      <c r="I301" s="107"/>
      <c r="J301" s="61"/>
      <c r="K301" s="61"/>
      <c r="L301" s="61"/>
      <c r="V301" s="87"/>
    </row>
    <row r="302" spans="2:22" ht="12.95">
      <c r="B302" s="64" t="s">
        <v>364</v>
      </c>
      <c r="C302" s="65" t="s">
        <v>68</v>
      </c>
      <c r="D302" s="66">
        <v>33432</v>
      </c>
      <c r="E302" s="96">
        <f t="shared" ca="1" si="16"/>
        <v>31</v>
      </c>
      <c r="F302" s="96" t="str">
        <f t="shared" si="17"/>
        <v/>
      </c>
      <c r="G302" s="88" t="str">
        <f t="shared" ca="1" si="15"/>
        <v>31</v>
      </c>
      <c r="H302" s="86"/>
      <c r="I302" s="107"/>
      <c r="J302" s="61"/>
      <c r="K302" s="61"/>
      <c r="L302" s="61"/>
      <c r="V302" s="87"/>
    </row>
    <row r="303" spans="2:22" ht="12.95">
      <c r="B303" s="64" t="s">
        <v>365</v>
      </c>
      <c r="C303" s="65" t="s">
        <v>68</v>
      </c>
      <c r="D303" s="66">
        <v>31510</v>
      </c>
      <c r="E303" s="96">
        <f t="shared" ca="1" si="16"/>
        <v>36</v>
      </c>
      <c r="F303" s="96" t="str">
        <f t="shared" si="17"/>
        <v/>
      </c>
      <c r="G303" s="88" t="str">
        <f t="shared" ca="1" si="15"/>
        <v>36</v>
      </c>
      <c r="H303" s="86"/>
      <c r="I303" s="107"/>
      <c r="J303" s="61"/>
      <c r="K303" s="61"/>
      <c r="L303" s="61"/>
      <c r="V303" s="87"/>
    </row>
    <row r="304" spans="2:22" ht="12.95">
      <c r="B304" s="64" t="s">
        <v>366</v>
      </c>
      <c r="C304" s="65" t="s">
        <v>68</v>
      </c>
      <c r="D304" s="66">
        <v>31095</v>
      </c>
      <c r="E304" s="96">
        <f t="shared" ca="1" si="16"/>
        <v>38</v>
      </c>
      <c r="F304" s="96" t="str">
        <f t="shared" si="17"/>
        <v/>
      </c>
      <c r="G304" s="88" t="str">
        <f t="shared" ca="1" si="15"/>
        <v>38</v>
      </c>
      <c r="H304" s="86"/>
      <c r="I304" s="107"/>
      <c r="J304" s="61"/>
      <c r="K304" s="61"/>
      <c r="L304" s="61"/>
      <c r="V304" s="87"/>
    </row>
    <row r="305" spans="2:22" ht="12.95">
      <c r="B305" s="64" t="s">
        <v>367</v>
      </c>
      <c r="C305" s="65" t="s">
        <v>68</v>
      </c>
      <c r="D305" s="66">
        <v>28670</v>
      </c>
      <c r="E305" s="96">
        <f t="shared" ca="1" si="16"/>
        <v>44</v>
      </c>
      <c r="F305" s="96" t="str">
        <f t="shared" si="17"/>
        <v/>
      </c>
      <c r="G305" s="88" t="str">
        <f t="shared" ca="1" si="15"/>
        <v>44</v>
      </c>
      <c r="H305" s="86"/>
      <c r="I305" s="107"/>
      <c r="J305" s="61"/>
      <c r="K305" s="61"/>
      <c r="L305" s="61"/>
      <c r="V305" s="87"/>
    </row>
    <row r="306" spans="2:22" ht="12.95">
      <c r="B306" s="64" t="s">
        <v>368</v>
      </c>
      <c r="C306" s="65" t="s">
        <v>68</v>
      </c>
      <c r="D306" s="66">
        <v>26968</v>
      </c>
      <c r="E306" s="96">
        <f t="shared" ca="1" si="16"/>
        <v>49</v>
      </c>
      <c r="F306" s="96" t="str">
        <f t="shared" si="17"/>
        <v/>
      </c>
      <c r="G306" s="88" t="str">
        <f t="shared" ca="1" si="15"/>
        <v>49</v>
      </c>
      <c r="H306" s="86"/>
      <c r="I306" s="107"/>
      <c r="J306" s="61"/>
      <c r="K306" s="61"/>
      <c r="L306" s="61"/>
      <c r="V306" s="87"/>
    </row>
    <row r="307" spans="2:22" ht="12.95">
      <c r="B307" s="64" t="s">
        <v>369</v>
      </c>
      <c r="C307" s="65" t="s">
        <v>65</v>
      </c>
      <c r="D307" s="66">
        <v>35039</v>
      </c>
      <c r="E307" s="96" t="str">
        <f t="shared" si="16"/>
        <v/>
      </c>
      <c r="F307" s="96">
        <f t="shared" ca="1" si="17"/>
        <v>27</v>
      </c>
      <c r="G307" s="88" t="str">
        <f t="shared" ca="1" si="15"/>
        <v>27</v>
      </c>
      <c r="H307" s="86"/>
      <c r="I307" s="107"/>
      <c r="J307" s="61"/>
      <c r="K307" s="61"/>
      <c r="L307" s="61"/>
      <c r="V307" s="87"/>
    </row>
    <row r="308" spans="2:22" ht="12.95">
      <c r="B308" s="64" t="s">
        <v>370</v>
      </c>
      <c r="C308" s="65" t="s">
        <v>65</v>
      </c>
      <c r="D308" s="66">
        <v>30442</v>
      </c>
      <c r="E308" s="96" t="str">
        <f t="shared" si="16"/>
        <v/>
      </c>
      <c r="F308" s="96">
        <f t="shared" ca="1" si="17"/>
        <v>39</v>
      </c>
      <c r="G308" s="88" t="str">
        <f t="shared" ca="1" si="15"/>
        <v>39</v>
      </c>
      <c r="H308" s="86"/>
      <c r="I308" s="107"/>
      <c r="J308" s="61"/>
      <c r="K308" s="61"/>
      <c r="L308" s="61"/>
      <c r="V308" s="87"/>
    </row>
    <row r="309" spans="2:22" ht="12.95">
      <c r="B309" s="64" t="s">
        <v>371</v>
      </c>
      <c r="C309" s="65" t="s">
        <v>65</v>
      </c>
      <c r="D309" s="66">
        <v>22410</v>
      </c>
      <c r="E309" s="96" t="str">
        <f t="shared" si="16"/>
        <v/>
      </c>
      <c r="F309" s="96">
        <f t="shared" ca="1" si="17"/>
        <v>61</v>
      </c>
      <c r="G309" s="88" t="str">
        <f t="shared" ca="1" si="15"/>
        <v>61</v>
      </c>
      <c r="H309" s="86"/>
      <c r="I309" s="107"/>
      <c r="J309" s="61"/>
      <c r="K309" s="61"/>
      <c r="L309" s="61"/>
      <c r="V309" s="87"/>
    </row>
    <row r="310" spans="2:22" ht="12.95">
      <c r="B310" s="64" t="s">
        <v>372</v>
      </c>
      <c r="C310" s="65" t="s">
        <v>68</v>
      </c>
      <c r="D310" s="66">
        <v>23508</v>
      </c>
      <c r="E310" s="96">
        <f t="shared" ca="1" si="16"/>
        <v>58</v>
      </c>
      <c r="F310" s="96" t="str">
        <f t="shared" si="17"/>
        <v/>
      </c>
      <c r="G310" s="88" t="str">
        <f t="shared" ca="1" si="15"/>
        <v>58</v>
      </c>
      <c r="H310" s="86"/>
      <c r="I310" s="107"/>
      <c r="J310" s="61"/>
      <c r="K310" s="61"/>
      <c r="L310" s="61"/>
      <c r="V310" s="87"/>
    </row>
    <row r="311" spans="2:22" ht="12.95">
      <c r="B311" s="64" t="s">
        <v>373</v>
      </c>
      <c r="C311" s="65" t="s">
        <v>68</v>
      </c>
      <c r="D311" s="66">
        <v>32728</v>
      </c>
      <c r="E311" s="96">
        <f t="shared" ca="1" si="16"/>
        <v>33</v>
      </c>
      <c r="F311" s="96" t="str">
        <f t="shared" si="17"/>
        <v/>
      </c>
      <c r="G311" s="88" t="str">
        <f t="shared" ca="1" si="15"/>
        <v>33</v>
      </c>
      <c r="H311" s="86"/>
      <c r="I311" s="107"/>
      <c r="J311" s="61"/>
      <c r="K311" s="61"/>
      <c r="L311" s="61"/>
      <c r="V311" s="87"/>
    </row>
    <row r="312" spans="2:22" ht="12.95">
      <c r="B312" s="64" t="s">
        <v>374</v>
      </c>
      <c r="C312" s="65" t="s">
        <v>65</v>
      </c>
      <c r="D312" s="66">
        <v>31749</v>
      </c>
      <c r="E312" s="96" t="str">
        <f t="shared" si="16"/>
        <v/>
      </c>
      <c r="F312" s="96">
        <f t="shared" ca="1" si="17"/>
        <v>36</v>
      </c>
      <c r="G312" s="88" t="str">
        <f t="shared" ca="1" si="15"/>
        <v>36</v>
      </c>
      <c r="H312" s="86"/>
      <c r="I312" s="107"/>
      <c r="J312" s="61"/>
      <c r="K312" s="61"/>
      <c r="L312" s="61"/>
      <c r="V312" s="87"/>
    </row>
    <row r="313" spans="2:22" ht="12.95">
      <c r="B313" s="64" t="s">
        <v>375</v>
      </c>
      <c r="C313" s="65" t="s">
        <v>65</v>
      </c>
      <c r="D313" s="66">
        <v>28488</v>
      </c>
      <c r="E313" s="96" t="str">
        <f t="shared" si="16"/>
        <v/>
      </c>
      <c r="F313" s="96">
        <f t="shared" ca="1" si="17"/>
        <v>45</v>
      </c>
      <c r="G313" s="88" t="str">
        <f t="shared" ca="1" si="15"/>
        <v>45</v>
      </c>
      <c r="H313" s="86"/>
      <c r="I313" s="107"/>
      <c r="J313" s="61"/>
      <c r="K313" s="61"/>
      <c r="L313" s="61"/>
      <c r="V313" s="87"/>
    </row>
    <row r="314" spans="2:22" ht="12.95">
      <c r="B314" s="64" t="s">
        <v>376</v>
      </c>
      <c r="C314" s="65" t="s">
        <v>65</v>
      </c>
      <c r="D314" s="66">
        <v>28441</v>
      </c>
      <c r="E314" s="96" t="str">
        <f t="shared" si="16"/>
        <v/>
      </c>
      <c r="F314" s="96">
        <f t="shared" ca="1" si="17"/>
        <v>45</v>
      </c>
      <c r="G314" s="88" t="str">
        <f t="shared" ca="1" si="15"/>
        <v>45</v>
      </c>
      <c r="H314" s="86"/>
      <c r="I314" s="107"/>
      <c r="J314" s="61"/>
      <c r="K314" s="61"/>
      <c r="L314" s="61"/>
      <c r="V314" s="87"/>
    </row>
    <row r="315" spans="2:22" ht="12.95">
      <c r="B315" s="64" t="s">
        <v>377</v>
      </c>
      <c r="C315" s="65" t="s">
        <v>65</v>
      </c>
      <c r="D315" s="66">
        <v>22723</v>
      </c>
      <c r="E315" s="96" t="str">
        <f t="shared" si="16"/>
        <v/>
      </c>
      <c r="F315" s="96">
        <f t="shared" ca="1" si="17"/>
        <v>61</v>
      </c>
      <c r="G315" s="88" t="str">
        <f t="shared" ca="1" si="15"/>
        <v>61</v>
      </c>
      <c r="H315" s="86"/>
      <c r="I315" s="107"/>
      <c r="J315" s="61"/>
      <c r="K315" s="61"/>
      <c r="L315" s="61"/>
      <c r="V315" s="87"/>
    </row>
    <row r="316" spans="2:22" ht="12.95">
      <c r="B316" s="64" t="s">
        <v>378</v>
      </c>
      <c r="C316" s="65" t="s">
        <v>68</v>
      </c>
      <c r="D316" s="66">
        <v>30608</v>
      </c>
      <c r="E316" s="96">
        <f t="shared" ca="1" si="16"/>
        <v>39</v>
      </c>
      <c r="F316" s="96" t="str">
        <f t="shared" si="17"/>
        <v/>
      </c>
      <c r="G316" s="88" t="str">
        <f t="shared" ca="1" si="15"/>
        <v>39</v>
      </c>
      <c r="H316" s="86"/>
      <c r="I316" s="107"/>
      <c r="J316" s="61"/>
      <c r="K316" s="61"/>
      <c r="L316" s="61"/>
      <c r="V316" s="87"/>
    </row>
    <row r="317" spans="2:22" ht="12.95">
      <c r="B317" s="64" t="s">
        <v>379</v>
      </c>
      <c r="C317" s="65" t="s">
        <v>65</v>
      </c>
      <c r="D317" s="66">
        <v>22367</v>
      </c>
      <c r="E317" s="96" t="str">
        <f t="shared" si="16"/>
        <v/>
      </c>
      <c r="F317" s="96">
        <f t="shared" ca="1" si="17"/>
        <v>61</v>
      </c>
      <c r="G317" s="88" t="str">
        <f t="shared" ca="1" si="15"/>
        <v>61</v>
      </c>
      <c r="H317" s="86"/>
      <c r="I317" s="107"/>
      <c r="J317" s="61"/>
      <c r="K317" s="61"/>
      <c r="L317" s="61"/>
      <c r="V317" s="87"/>
    </row>
    <row r="318" spans="2:22" ht="12.95">
      <c r="B318" s="64" t="s">
        <v>380</v>
      </c>
      <c r="C318" s="65" t="s">
        <v>65</v>
      </c>
      <c r="D318" s="66">
        <v>30721</v>
      </c>
      <c r="E318" s="96" t="str">
        <f t="shared" si="16"/>
        <v/>
      </c>
      <c r="F318" s="96">
        <f t="shared" ca="1" si="17"/>
        <v>39</v>
      </c>
      <c r="G318" s="88" t="str">
        <f t="shared" ca="1" si="15"/>
        <v>39</v>
      </c>
      <c r="H318" s="86"/>
      <c r="I318" s="107"/>
      <c r="J318" s="61"/>
      <c r="K318" s="61"/>
      <c r="L318" s="61"/>
      <c r="V318" s="87"/>
    </row>
    <row r="319" spans="2:22" ht="12.95">
      <c r="B319" s="64" t="s">
        <v>381</v>
      </c>
      <c r="C319" s="65" t="s">
        <v>68</v>
      </c>
      <c r="D319" s="66">
        <v>31638</v>
      </c>
      <c r="E319" s="96">
        <f t="shared" ca="1" si="16"/>
        <v>36</v>
      </c>
      <c r="F319" s="96" t="str">
        <f t="shared" si="17"/>
        <v/>
      </c>
      <c r="G319" s="88" t="str">
        <f t="shared" ca="1" si="15"/>
        <v>36</v>
      </c>
      <c r="H319" s="86"/>
      <c r="I319" s="107"/>
      <c r="J319" s="61"/>
      <c r="K319" s="61"/>
      <c r="L319" s="61"/>
      <c r="V319" s="87"/>
    </row>
    <row r="320" spans="2:22" ht="12.95">
      <c r="B320" s="64" t="s">
        <v>382</v>
      </c>
      <c r="C320" s="65" t="s">
        <v>68</v>
      </c>
      <c r="D320" s="66">
        <v>34494</v>
      </c>
      <c r="E320" s="96">
        <f t="shared" ca="1" si="16"/>
        <v>28</v>
      </c>
      <c r="F320" s="96" t="str">
        <f t="shared" si="17"/>
        <v/>
      </c>
      <c r="G320" s="88" t="str">
        <f t="shared" ca="1" si="15"/>
        <v>28</v>
      </c>
      <c r="H320" s="86"/>
      <c r="I320" s="107"/>
      <c r="J320" s="61"/>
      <c r="K320" s="61"/>
      <c r="L320" s="61"/>
      <c r="V320" s="87"/>
    </row>
    <row r="321" spans="2:22" ht="12.95">
      <c r="B321" s="64" t="s">
        <v>383</v>
      </c>
      <c r="C321" s="65" t="s">
        <v>68</v>
      </c>
      <c r="D321" s="66">
        <v>30529</v>
      </c>
      <c r="E321" s="96">
        <f t="shared" ca="1" si="16"/>
        <v>39</v>
      </c>
      <c r="F321" s="96" t="str">
        <f t="shared" si="17"/>
        <v/>
      </c>
      <c r="G321" s="88" t="str">
        <f t="shared" ca="1" si="15"/>
        <v>39</v>
      </c>
      <c r="H321" s="86"/>
      <c r="I321" s="107"/>
      <c r="J321" s="61"/>
      <c r="K321" s="61"/>
      <c r="L321" s="61"/>
      <c r="V321" s="87"/>
    </row>
    <row r="322" spans="2:22" ht="12.95">
      <c r="B322" s="64" t="s">
        <v>384</v>
      </c>
      <c r="C322" s="65" t="s">
        <v>68</v>
      </c>
      <c r="D322" s="66">
        <v>33867</v>
      </c>
      <c r="E322" s="96">
        <f t="shared" ca="1" si="16"/>
        <v>30</v>
      </c>
      <c r="F322" s="96" t="str">
        <f t="shared" si="17"/>
        <v/>
      </c>
      <c r="G322" s="88" t="str">
        <f t="shared" ca="1" si="15"/>
        <v>30</v>
      </c>
      <c r="H322" s="86"/>
      <c r="I322" s="107"/>
      <c r="J322" s="61"/>
      <c r="K322" s="61"/>
      <c r="L322" s="61"/>
      <c r="V322" s="87"/>
    </row>
    <row r="323" spans="2:22" ht="12.95">
      <c r="B323" s="64" t="s">
        <v>385</v>
      </c>
      <c r="C323" s="65" t="s">
        <v>65</v>
      </c>
      <c r="D323" s="66">
        <v>33173</v>
      </c>
      <c r="E323" s="96" t="str">
        <f t="shared" si="16"/>
        <v/>
      </c>
      <c r="F323" s="96">
        <f t="shared" ca="1" si="17"/>
        <v>32</v>
      </c>
      <c r="G323" s="88" t="str">
        <f t="shared" ca="1" si="15"/>
        <v>32</v>
      </c>
      <c r="H323" s="86"/>
      <c r="I323" s="107"/>
      <c r="J323" s="61"/>
      <c r="K323" s="61"/>
      <c r="L323" s="61"/>
      <c r="V323" s="87"/>
    </row>
    <row r="324" spans="2:22" ht="12.95">
      <c r="B324" s="64" t="s">
        <v>386</v>
      </c>
      <c r="C324" s="65" t="s">
        <v>68</v>
      </c>
      <c r="D324" s="66">
        <v>33922</v>
      </c>
      <c r="E324" s="96">
        <f t="shared" ca="1" si="16"/>
        <v>30</v>
      </c>
      <c r="F324" s="96" t="str">
        <f t="shared" si="17"/>
        <v/>
      </c>
      <c r="G324" s="88" t="str">
        <f t="shared" ca="1" si="15"/>
        <v>30</v>
      </c>
      <c r="H324" s="86"/>
      <c r="I324" s="107"/>
      <c r="J324" s="61"/>
      <c r="K324" s="61"/>
      <c r="L324" s="61"/>
      <c r="V324" s="87"/>
    </row>
    <row r="325" spans="2:22" ht="12.95">
      <c r="B325" s="64" t="s">
        <v>387</v>
      </c>
      <c r="C325" s="65" t="s">
        <v>65</v>
      </c>
      <c r="D325" s="66">
        <v>27908</v>
      </c>
      <c r="E325" s="96" t="str">
        <f t="shared" si="16"/>
        <v/>
      </c>
      <c r="F325" s="96">
        <f t="shared" ca="1" si="17"/>
        <v>46</v>
      </c>
      <c r="G325" s="88" t="str">
        <f t="shared" ca="1" si="15"/>
        <v>46</v>
      </c>
      <c r="H325" s="86"/>
      <c r="I325" s="107"/>
      <c r="J325" s="61"/>
      <c r="K325" s="61"/>
      <c r="L325" s="61"/>
      <c r="V325" s="87"/>
    </row>
    <row r="326" spans="2:22" ht="12.95">
      <c r="B326" s="64" t="s">
        <v>388</v>
      </c>
      <c r="C326" s="65" t="s">
        <v>68</v>
      </c>
      <c r="D326" s="66">
        <v>30158</v>
      </c>
      <c r="E326" s="96">
        <f t="shared" ca="1" si="16"/>
        <v>40</v>
      </c>
      <c r="F326" s="96" t="str">
        <f t="shared" si="17"/>
        <v/>
      </c>
      <c r="G326" s="88" t="str">
        <f t="shared" ref="G326:G389" ca="1" si="18">E326&amp;F326</f>
        <v>40</v>
      </c>
      <c r="H326" s="86"/>
      <c r="I326" s="107"/>
      <c r="J326" s="61"/>
      <c r="K326" s="61"/>
      <c r="L326" s="61"/>
      <c r="V326" s="87"/>
    </row>
    <row r="327" spans="2:22" ht="12.95">
      <c r="B327" s="64" t="s">
        <v>389</v>
      </c>
      <c r="C327" s="65" t="s">
        <v>68</v>
      </c>
      <c r="D327" s="66">
        <v>27420</v>
      </c>
      <c r="E327" s="96">
        <f t="shared" ref="E327:E390" ca="1" si="19">IF(AND(C327="w",ISNUMBER(D327)),DATEDIF(D327,$D$2,"y"),"")</f>
        <v>48</v>
      </c>
      <c r="F327" s="96" t="str">
        <f t="shared" ref="F327:F390" si="20">IF(AND(C327="m",ISNUMBER(D327)),DATEDIF(D327,$D$2,"y"),"")</f>
        <v/>
      </c>
      <c r="G327" s="88" t="str">
        <f t="shared" ca="1" si="18"/>
        <v>48</v>
      </c>
      <c r="H327" s="86"/>
      <c r="I327" s="107"/>
      <c r="J327" s="61"/>
      <c r="K327" s="61"/>
      <c r="L327" s="61"/>
      <c r="V327" s="87"/>
    </row>
    <row r="328" spans="2:22" ht="12.95">
      <c r="B328" s="64" t="s">
        <v>390</v>
      </c>
      <c r="C328" s="65" t="s">
        <v>68</v>
      </c>
      <c r="D328" s="66">
        <v>20437</v>
      </c>
      <c r="E328" s="96">
        <f t="shared" ca="1" si="19"/>
        <v>67</v>
      </c>
      <c r="F328" s="96" t="str">
        <f t="shared" si="20"/>
        <v/>
      </c>
      <c r="G328" s="88" t="str">
        <f t="shared" ca="1" si="18"/>
        <v>67</v>
      </c>
      <c r="H328" s="86"/>
      <c r="I328" s="107"/>
      <c r="J328" s="61"/>
      <c r="K328" s="61"/>
      <c r="L328" s="61"/>
      <c r="V328" s="87"/>
    </row>
    <row r="329" spans="2:22" ht="12.95">
      <c r="B329" s="64" t="s">
        <v>391</v>
      </c>
      <c r="C329" s="65" t="s">
        <v>68</v>
      </c>
      <c r="D329" s="66">
        <v>27168</v>
      </c>
      <c r="E329" s="96">
        <f t="shared" ca="1" si="19"/>
        <v>48</v>
      </c>
      <c r="F329" s="96" t="str">
        <f t="shared" si="20"/>
        <v/>
      </c>
      <c r="G329" s="88" t="str">
        <f t="shared" ca="1" si="18"/>
        <v>48</v>
      </c>
      <c r="H329" s="86"/>
      <c r="I329" s="107"/>
      <c r="J329" s="61"/>
      <c r="K329" s="61"/>
      <c r="L329" s="61"/>
      <c r="V329" s="87"/>
    </row>
    <row r="330" spans="2:22" ht="12.95">
      <c r="B330" s="64" t="s">
        <v>392</v>
      </c>
      <c r="C330" s="65" t="s">
        <v>65</v>
      </c>
      <c r="D330" s="66">
        <v>27794</v>
      </c>
      <c r="E330" s="96" t="str">
        <f t="shared" si="19"/>
        <v/>
      </c>
      <c r="F330" s="96">
        <f t="shared" ca="1" si="20"/>
        <v>47</v>
      </c>
      <c r="G330" s="88" t="str">
        <f t="shared" ca="1" si="18"/>
        <v>47</v>
      </c>
      <c r="H330" s="86"/>
      <c r="I330" s="107"/>
      <c r="J330" s="61"/>
      <c r="K330" s="61"/>
      <c r="L330" s="61"/>
      <c r="V330" s="87"/>
    </row>
    <row r="331" spans="2:22" ht="12.95">
      <c r="B331" s="64" t="s">
        <v>393</v>
      </c>
      <c r="C331" s="65" t="s">
        <v>68</v>
      </c>
      <c r="D331" s="66">
        <v>23037</v>
      </c>
      <c r="E331" s="96">
        <f t="shared" ca="1" si="19"/>
        <v>60</v>
      </c>
      <c r="F331" s="96" t="str">
        <f t="shared" si="20"/>
        <v/>
      </c>
      <c r="G331" s="88" t="str">
        <f t="shared" ca="1" si="18"/>
        <v>60</v>
      </c>
      <c r="H331" s="86"/>
      <c r="I331" s="107"/>
      <c r="J331" s="61"/>
      <c r="K331" s="61"/>
      <c r="L331" s="61"/>
      <c r="V331" s="87"/>
    </row>
    <row r="332" spans="2:22" ht="12.95">
      <c r="B332" s="64" t="s">
        <v>394</v>
      </c>
      <c r="C332" s="65" t="s">
        <v>68</v>
      </c>
      <c r="D332" s="66">
        <v>26612</v>
      </c>
      <c r="E332" s="96">
        <f t="shared" ca="1" si="19"/>
        <v>50</v>
      </c>
      <c r="F332" s="96" t="str">
        <f t="shared" si="20"/>
        <v/>
      </c>
      <c r="G332" s="88" t="str">
        <f t="shared" ca="1" si="18"/>
        <v>50</v>
      </c>
      <c r="H332" s="86"/>
      <c r="I332" s="107"/>
      <c r="J332" s="61"/>
      <c r="K332" s="61"/>
      <c r="L332" s="61"/>
      <c r="V332" s="87"/>
    </row>
    <row r="333" spans="2:22" ht="12.95">
      <c r="B333" s="64" t="s">
        <v>395</v>
      </c>
      <c r="C333" s="65" t="s">
        <v>68</v>
      </c>
      <c r="D333" s="66">
        <v>35053</v>
      </c>
      <c r="E333" s="96">
        <f t="shared" ca="1" si="19"/>
        <v>27</v>
      </c>
      <c r="F333" s="96" t="str">
        <f t="shared" si="20"/>
        <v/>
      </c>
      <c r="G333" s="88" t="str">
        <f t="shared" ca="1" si="18"/>
        <v>27</v>
      </c>
      <c r="H333" s="86"/>
      <c r="I333" s="107"/>
      <c r="J333" s="61"/>
      <c r="K333" s="61"/>
      <c r="L333" s="61"/>
      <c r="V333" s="87"/>
    </row>
    <row r="334" spans="2:22" ht="12.95">
      <c r="B334" s="64" t="s">
        <v>396</v>
      </c>
      <c r="C334" s="65" t="s">
        <v>65</v>
      </c>
      <c r="D334" s="66">
        <v>27923</v>
      </c>
      <c r="E334" s="96" t="str">
        <f t="shared" si="19"/>
        <v/>
      </c>
      <c r="F334" s="96">
        <f t="shared" ca="1" si="20"/>
        <v>46</v>
      </c>
      <c r="G334" s="88" t="str">
        <f t="shared" ca="1" si="18"/>
        <v>46</v>
      </c>
      <c r="H334" s="86"/>
      <c r="I334" s="107"/>
      <c r="J334" s="61"/>
      <c r="K334" s="61"/>
      <c r="L334" s="61"/>
      <c r="V334" s="87"/>
    </row>
    <row r="335" spans="2:22" ht="12.95">
      <c r="B335" s="64" t="s">
        <v>397</v>
      </c>
      <c r="C335" s="65" t="s">
        <v>65</v>
      </c>
      <c r="D335" s="66">
        <v>34839</v>
      </c>
      <c r="E335" s="96" t="str">
        <f t="shared" si="19"/>
        <v/>
      </c>
      <c r="F335" s="96">
        <f t="shared" ca="1" si="20"/>
        <v>27</v>
      </c>
      <c r="G335" s="88" t="str">
        <f t="shared" ca="1" si="18"/>
        <v>27</v>
      </c>
      <c r="H335" s="86"/>
      <c r="I335" s="107"/>
      <c r="J335" s="61"/>
      <c r="K335" s="61"/>
      <c r="L335" s="61"/>
      <c r="V335" s="87"/>
    </row>
    <row r="336" spans="2:22" ht="12.95">
      <c r="B336" s="64" t="s">
        <v>398</v>
      </c>
      <c r="C336" s="65" t="s">
        <v>65</v>
      </c>
      <c r="D336" s="66">
        <v>28176</v>
      </c>
      <c r="E336" s="96" t="str">
        <f t="shared" si="19"/>
        <v/>
      </c>
      <c r="F336" s="96">
        <f t="shared" ca="1" si="20"/>
        <v>46</v>
      </c>
      <c r="G336" s="88" t="str">
        <f t="shared" ca="1" si="18"/>
        <v>46</v>
      </c>
      <c r="H336" s="86"/>
      <c r="I336" s="107"/>
      <c r="J336" s="61"/>
      <c r="K336" s="61"/>
      <c r="L336" s="61"/>
      <c r="V336" s="87"/>
    </row>
    <row r="337" spans="2:22" ht="12.95">
      <c r="B337" s="64" t="s">
        <v>399</v>
      </c>
      <c r="C337" s="65" t="s">
        <v>65</v>
      </c>
      <c r="D337" s="66">
        <v>34768</v>
      </c>
      <c r="E337" s="96" t="str">
        <f t="shared" si="19"/>
        <v/>
      </c>
      <c r="F337" s="96">
        <f t="shared" ca="1" si="20"/>
        <v>28</v>
      </c>
      <c r="G337" s="88" t="str">
        <f t="shared" ca="1" si="18"/>
        <v>28</v>
      </c>
      <c r="H337" s="86"/>
      <c r="I337" s="107"/>
      <c r="J337" s="61"/>
      <c r="K337" s="61"/>
      <c r="L337" s="61"/>
      <c r="V337" s="87"/>
    </row>
    <row r="338" spans="2:22" ht="12.95">
      <c r="B338" s="64" t="s">
        <v>400</v>
      </c>
      <c r="C338" s="65" t="s">
        <v>68</v>
      </c>
      <c r="D338" s="66">
        <v>29806</v>
      </c>
      <c r="E338" s="96">
        <f t="shared" ca="1" si="19"/>
        <v>41</v>
      </c>
      <c r="F338" s="96" t="str">
        <f t="shared" si="20"/>
        <v/>
      </c>
      <c r="G338" s="88" t="str">
        <f t="shared" ca="1" si="18"/>
        <v>41</v>
      </c>
      <c r="H338" s="86"/>
      <c r="I338" s="107"/>
      <c r="J338" s="61"/>
      <c r="K338" s="61"/>
      <c r="L338" s="61"/>
      <c r="V338" s="87"/>
    </row>
    <row r="339" spans="2:22" ht="12.95">
      <c r="B339" s="64" t="s">
        <v>401</v>
      </c>
      <c r="C339" s="65" t="s">
        <v>65</v>
      </c>
      <c r="D339" s="66">
        <v>26342</v>
      </c>
      <c r="E339" s="96" t="str">
        <f t="shared" si="19"/>
        <v/>
      </c>
      <c r="F339" s="96">
        <f t="shared" ca="1" si="20"/>
        <v>51</v>
      </c>
      <c r="G339" s="88" t="str">
        <f t="shared" ca="1" si="18"/>
        <v>51</v>
      </c>
      <c r="H339" s="86"/>
      <c r="I339" s="107"/>
      <c r="J339" s="61"/>
      <c r="K339" s="61"/>
      <c r="L339" s="61"/>
      <c r="V339" s="87"/>
    </row>
    <row r="340" spans="2:22" ht="12.95">
      <c r="B340" s="64" t="s">
        <v>402</v>
      </c>
      <c r="C340" s="65" t="s">
        <v>68</v>
      </c>
      <c r="D340" s="66">
        <v>25822</v>
      </c>
      <c r="E340" s="96">
        <f t="shared" ca="1" si="19"/>
        <v>52</v>
      </c>
      <c r="F340" s="96" t="str">
        <f t="shared" si="20"/>
        <v/>
      </c>
      <c r="G340" s="88" t="str">
        <f t="shared" ca="1" si="18"/>
        <v>52</v>
      </c>
      <c r="H340" s="86"/>
      <c r="I340" s="107"/>
      <c r="J340" s="61"/>
      <c r="K340" s="61"/>
      <c r="L340" s="61"/>
      <c r="V340" s="87"/>
    </row>
    <row r="341" spans="2:22" ht="12.95">
      <c r="B341" s="64" t="s">
        <v>403</v>
      </c>
      <c r="C341" s="65" t="s">
        <v>65</v>
      </c>
      <c r="D341" s="66">
        <v>30126</v>
      </c>
      <c r="E341" s="96" t="str">
        <f t="shared" si="19"/>
        <v/>
      </c>
      <c r="F341" s="96">
        <f t="shared" ca="1" si="20"/>
        <v>40</v>
      </c>
      <c r="G341" s="88" t="str">
        <f t="shared" ca="1" si="18"/>
        <v>40</v>
      </c>
      <c r="H341" s="86"/>
      <c r="I341" s="107"/>
      <c r="J341" s="61"/>
      <c r="K341" s="61"/>
      <c r="L341" s="61"/>
      <c r="V341" s="87"/>
    </row>
    <row r="342" spans="2:22" ht="12.95">
      <c r="B342" s="64" t="s">
        <v>404</v>
      </c>
      <c r="C342" s="65" t="s">
        <v>65</v>
      </c>
      <c r="D342" s="66">
        <v>33449</v>
      </c>
      <c r="E342" s="96" t="str">
        <f t="shared" si="19"/>
        <v/>
      </c>
      <c r="F342" s="96">
        <f t="shared" ca="1" si="20"/>
        <v>31</v>
      </c>
      <c r="G342" s="88" t="str">
        <f t="shared" ca="1" si="18"/>
        <v>31</v>
      </c>
      <c r="H342" s="86"/>
      <c r="I342" s="107"/>
      <c r="J342" s="61"/>
      <c r="K342" s="61"/>
      <c r="L342" s="61"/>
      <c r="V342" s="87"/>
    </row>
    <row r="343" spans="2:22" ht="12.95">
      <c r="B343" s="64" t="s">
        <v>405</v>
      </c>
      <c r="C343" s="65" t="s">
        <v>68</v>
      </c>
      <c r="D343" s="66">
        <v>28928</v>
      </c>
      <c r="E343" s="96">
        <f t="shared" ca="1" si="19"/>
        <v>44</v>
      </c>
      <c r="F343" s="96" t="str">
        <f t="shared" si="20"/>
        <v/>
      </c>
      <c r="G343" s="88" t="str">
        <f t="shared" ca="1" si="18"/>
        <v>44</v>
      </c>
      <c r="H343" s="86"/>
      <c r="I343" s="107"/>
      <c r="J343" s="61"/>
      <c r="K343" s="61"/>
      <c r="L343" s="61"/>
      <c r="V343" s="87"/>
    </row>
    <row r="344" spans="2:22" ht="12.95">
      <c r="B344" s="64" t="s">
        <v>406</v>
      </c>
      <c r="C344" s="65" t="s">
        <v>68</v>
      </c>
      <c r="D344" s="66">
        <v>33379</v>
      </c>
      <c r="E344" s="96">
        <f t="shared" ca="1" si="19"/>
        <v>31</v>
      </c>
      <c r="F344" s="96" t="str">
        <f t="shared" si="20"/>
        <v/>
      </c>
      <c r="G344" s="88" t="str">
        <f t="shared" ca="1" si="18"/>
        <v>31</v>
      </c>
      <c r="H344" s="86"/>
      <c r="I344" s="107"/>
      <c r="J344" s="61"/>
      <c r="K344" s="61"/>
      <c r="L344" s="61"/>
      <c r="V344" s="87"/>
    </row>
    <row r="345" spans="2:22" ht="12.95">
      <c r="B345" s="64" t="s">
        <v>407</v>
      </c>
      <c r="C345" s="65" t="s">
        <v>68</v>
      </c>
      <c r="D345" s="66">
        <v>28689</v>
      </c>
      <c r="E345" s="96">
        <f t="shared" ca="1" si="19"/>
        <v>44</v>
      </c>
      <c r="F345" s="96" t="str">
        <f t="shared" si="20"/>
        <v/>
      </c>
      <c r="G345" s="88" t="str">
        <f t="shared" ca="1" si="18"/>
        <v>44</v>
      </c>
      <c r="H345" s="86"/>
      <c r="I345" s="107"/>
      <c r="J345" s="61"/>
      <c r="K345" s="61"/>
      <c r="L345" s="61"/>
      <c r="V345" s="87"/>
    </row>
    <row r="346" spans="2:22" ht="12.95">
      <c r="B346" s="64" t="s">
        <v>408</v>
      </c>
      <c r="C346" s="65" t="s">
        <v>68</v>
      </c>
      <c r="D346" s="66">
        <v>27448</v>
      </c>
      <c r="E346" s="96">
        <f t="shared" ca="1" si="19"/>
        <v>48</v>
      </c>
      <c r="F346" s="96" t="str">
        <f t="shared" si="20"/>
        <v/>
      </c>
      <c r="G346" s="88" t="str">
        <f t="shared" ca="1" si="18"/>
        <v>48</v>
      </c>
      <c r="H346" s="86"/>
      <c r="I346" s="107"/>
      <c r="J346" s="61"/>
      <c r="K346" s="61"/>
      <c r="L346" s="61"/>
      <c r="V346" s="87"/>
    </row>
    <row r="347" spans="2:22" ht="12.95">
      <c r="B347" s="64" t="s">
        <v>409</v>
      </c>
      <c r="C347" s="65" t="s">
        <v>65</v>
      </c>
      <c r="D347" s="66">
        <v>29414</v>
      </c>
      <c r="E347" s="96" t="str">
        <f t="shared" si="19"/>
        <v/>
      </c>
      <c r="F347" s="96">
        <f t="shared" ca="1" si="20"/>
        <v>42</v>
      </c>
      <c r="G347" s="88" t="str">
        <f t="shared" ca="1" si="18"/>
        <v>42</v>
      </c>
      <c r="H347" s="86"/>
      <c r="I347" s="107"/>
      <c r="J347" s="61"/>
      <c r="K347" s="61"/>
      <c r="L347" s="61"/>
      <c r="V347" s="87"/>
    </row>
    <row r="348" spans="2:22" ht="12.95">
      <c r="B348" s="64" t="s">
        <v>410</v>
      </c>
      <c r="C348" s="65" t="s">
        <v>65</v>
      </c>
      <c r="D348" s="66">
        <v>27238</v>
      </c>
      <c r="E348" s="96" t="str">
        <f t="shared" si="19"/>
        <v/>
      </c>
      <c r="F348" s="96">
        <f t="shared" ca="1" si="20"/>
        <v>48</v>
      </c>
      <c r="G348" s="88" t="str">
        <f t="shared" ca="1" si="18"/>
        <v>48</v>
      </c>
      <c r="H348" s="86"/>
      <c r="I348" s="107"/>
      <c r="J348" s="61"/>
      <c r="K348" s="61"/>
      <c r="L348" s="61"/>
      <c r="V348" s="87"/>
    </row>
    <row r="349" spans="2:22" ht="12.95">
      <c r="B349" s="64" t="s">
        <v>411</v>
      </c>
      <c r="C349" s="65" t="s">
        <v>68</v>
      </c>
      <c r="D349" s="66">
        <v>31615</v>
      </c>
      <c r="E349" s="96">
        <f t="shared" ca="1" si="19"/>
        <v>36</v>
      </c>
      <c r="F349" s="96" t="str">
        <f t="shared" si="20"/>
        <v/>
      </c>
      <c r="G349" s="88" t="str">
        <f t="shared" ca="1" si="18"/>
        <v>36</v>
      </c>
      <c r="H349" s="86"/>
      <c r="I349" s="107"/>
      <c r="J349" s="61"/>
      <c r="K349" s="61"/>
      <c r="L349" s="61"/>
      <c r="V349" s="87"/>
    </row>
    <row r="350" spans="2:22" ht="12.95">
      <c r="B350" s="64" t="s">
        <v>412</v>
      </c>
      <c r="C350" s="65" t="s">
        <v>68</v>
      </c>
      <c r="D350" s="66">
        <v>29528</v>
      </c>
      <c r="E350" s="96">
        <f t="shared" ca="1" si="19"/>
        <v>42</v>
      </c>
      <c r="F350" s="96" t="str">
        <f t="shared" si="20"/>
        <v/>
      </c>
      <c r="G350" s="88" t="str">
        <f t="shared" ca="1" si="18"/>
        <v>42</v>
      </c>
      <c r="H350" s="86"/>
      <c r="I350" s="107"/>
      <c r="J350" s="61"/>
      <c r="K350" s="61"/>
      <c r="L350" s="61"/>
      <c r="V350" s="87"/>
    </row>
    <row r="351" spans="2:22" ht="12.95">
      <c r="B351" s="64" t="s">
        <v>413</v>
      </c>
      <c r="C351" s="65" t="s">
        <v>68</v>
      </c>
      <c r="D351" s="66">
        <v>30552</v>
      </c>
      <c r="E351" s="96">
        <f t="shared" ca="1" si="19"/>
        <v>39</v>
      </c>
      <c r="F351" s="96" t="str">
        <f t="shared" si="20"/>
        <v/>
      </c>
      <c r="G351" s="88" t="str">
        <f t="shared" ca="1" si="18"/>
        <v>39</v>
      </c>
      <c r="H351" s="86"/>
      <c r="I351" s="107"/>
      <c r="J351" s="61"/>
      <c r="K351" s="61"/>
      <c r="L351" s="61"/>
      <c r="V351" s="87"/>
    </row>
    <row r="352" spans="2:22" ht="12.95">
      <c r="B352" s="64" t="s">
        <v>414</v>
      </c>
      <c r="C352" s="65" t="s">
        <v>65</v>
      </c>
      <c r="D352" s="66">
        <v>34052</v>
      </c>
      <c r="E352" s="96" t="str">
        <f t="shared" si="19"/>
        <v/>
      </c>
      <c r="F352" s="96">
        <f t="shared" ca="1" si="20"/>
        <v>29</v>
      </c>
      <c r="G352" s="88" t="str">
        <f t="shared" ca="1" si="18"/>
        <v>29</v>
      </c>
      <c r="H352" s="86"/>
      <c r="I352" s="107"/>
      <c r="J352" s="61"/>
      <c r="K352" s="61"/>
      <c r="L352" s="61"/>
      <c r="V352" s="87"/>
    </row>
    <row r="353" spans="2:22" ht="12.95">
      <c r="B353" s="64" t="s">
        <v>415</v>
      </c>
      <c r="C353" s="65" t="s">
        <v>68</v>
      </c>
      <c r="D353" s="66">
        <v>32430</v>
      </c>
      <c r="E353" s="96">
        <f t="shared" ca="1" si="19"/>
        <v>34</v>
      </c>
      <c r="F353" s="96" t="str">
        <f t="shared" si="20"/>
        <v/>
      </c>
      <c r="G353" s="88" t="str">
        <f t="shared" ca="1" si="18"/>
        <v>34</v>
      </c>
      <c r="H353" s="86"/>
      <c r="I353" s="107"/>
      <c r="J353" s="61"/>
      <c r="K353" s="61"/>
      <c r="L353" s="61"/>
      <c r="V353" s="87"/>
    </row>
    <row r="354" spans="2:22" ht="12.95">
      <c r="B354" s="64" t="s">
        <v>416</v>
      </c>
      <c r="C354" s="65" t="s">
        <v>65</v>
      </c>
      <c r="D354" s="66">
        <v>25256</v>
      </c>
      <c r="E354" s="96" t="str">
        <f t="shared" si="19"/>
        <v/>
      </c>
      <c r="F354" s="96">
        <f t="shared" ca="1" si="20"/>
        <v>54</v>
      </c>
      <c r="G354" s="88" t="str">
        <f t="shared" ca="1" si="18"/>
        <v>54</v>
      </c>
      <c r="H354" s="86"/>
      <c r="I354" s="107"/>
      <c r="J354" s="61"/>
      <c r="K354" s="61"/>
      <c r="L354" s="61"/>
      <c r="V354" s="87"/>
    </row>
    <row r="355" spans="2:22" ht="12.95">
      <c r="B355" s="64" t="s">
        <v>417</v>
      </c>
      <c r="C355" s="65" t="s">
        <v>65</v>
      </c>
      <c r="D355" s="66">
        <v>22900</v>
      </c>
      <c r="E355" s="96" t="str">
        <f t="shared" si="19"/>
        <v/>
      </c>
      <c r="F355" s="96">
        <f t="shared" ca="1" si="20"/>
        <v>60</v>
      </c>
      <c r="G355" s="88" t="str">
        <f t="shared" ca="1" si="18"/>
        <v>60</v>
      </c>
      <c r="H355" s="86"/>
      <c r="I355" s="107"/>
      <c r="J355" s="61"/>
      <c r="K355" s="61"/>
      <c r="L355" s="61"/>
      <c r="V355" s="87"/>
    </row>
    <row r="356" spans="2:22" ht="12.95">
      <c r="B356" s="64" t="s">
        <v>418</v>
      </c>
      <c r="C356" s="65" t="s">
        <v>65</v>
      </c>
      <c r="D356" s="66">
        <v>33400</v>
      </c>
      <c r="E356" s="96" t="str">
        <f t="shared" si="19"/>
        <v/>
      </c>
      <c r="F356" s="96">
        <f t="shared" ca="1" si="20"/>
        <v>31</v>
      </c>
      <c r="G356" s="88" t="str">
        <f t="shared" ca="1" si="18"/>
        <v>31</v>
      </c>
      <c r="H356" s="86"/>
      <c r="I356" s="107"/>
      <c r="J356" s="61"/>
      <c r="K356" s="61"/>
      <c r="L356" s="61"/>
      <c r="V356" s="87"/>
    </row>
    <row r="357" spans="2:22" ht="12.95">
      <c r="B357" s="64" t="s">
        <v>419</v>
      </c>
      <c r="C357" s="65" t="s">
        <v>65</v>
      </c>
      <c r="D357" s="66">
        <v>26851</v>
      </c>
      <c r="E357" s="96" t="str">
        <f t="shared" si="19"/>
        <v/>
      </c>
      <c r="F357" s="96">
        <f t="shared" ca="1" si="20"/>
        <v>49</v>
      </c>
      <c r="G357" s="88" t="str">
        <f t="shared" ca="1" si="18"/>
        <v>49</v>
      </c>
      <c r="H357" s="86"/>
      <c r="I357" s="107"/>
      <c r="J357" s="61"/>
      <c r="K357" s="61"/>
      <c r="L357" s="61"/>
      <c r="V357" s="87"/>
    </row>
    <row r="358" spans="2:22" ht="12.95">
      <c r="B358" s="64" t="s">
        <v>420</v>
      </c>
      <c r="C358" s="65" t="s">
        <v>65</v>
      </c>
      <c r="D358" s="66">
        <v>27723</v>
      </c>
      <c r="E358" s="96" t="str">
        <f t="shared" si="19"/>
        <v/>
      </c>
      <c r="F358" s="96">
        <f t="shared" ca="1" si="20"/>
        <v>47</v>
      </c>
      <c r="G358" s="88" t="str">
        <f t="shared" ca="1" si="18"/>
        <v>47</v>
      </c>
      <c r="H358" s="86"/>
      <c r="I358" s="107"/>
      <c r="J358" s="61"/>
      <c r="K358" s="61"/>
      <c r="L358" s="61"/>
      <c r="V358" s="87"/>
    </row>
    <row r="359" spans="2:22" ht="12.95">
      <c r="B359" s="64" t="s">
        <v>421</v>
      </c>
      <c r="C359" s="65" t="s">
        <v>65</v>
      </c>
      <c r="D359" s="66">
        <v>30920</v>
      </c>
      <c r="E359" s="96" t="str">
        <f t="shared" si="19"/>
        <v/>
      </c>
      <c r="F359" s="96">
        <f t="shared" ca="1" si="20"/>
        <v>38</v>
      </c>
      <c r="G359" s="88" t="str">
        <f t="shared" ca="1" si="18"/>
        <v>38</v>
      </c>
      <c r="H359" s="86"/>
      <c r="I359" s="107"/>
      <c r="J359" s="61"/>
      <c r="K359" s="61"/>
      <c r="L359" s="61"/>
      <c r="V359" s="87"/>
    </row>
    <row r="360" spans="2:22" ht="12.95">
      <c r="B360" s="64" t="s">
        <v>422</v>
      </c>
      <c r="C360" s="65" t="s">
        <v>65</v>
      </c>
      <c r="D360" s="66">
        <v>28259</v>
      </c>
      <c r="E360" s="96" t="str">
        <f t="shared" si="19"/>
        <v/>
      </c>
      <c r="F360" s="96">
        <f t="shared" ca="1" si="20"/>
        <v>45</v>
      </c>
      <c r="G360" s="88" t="str">
        <f t="shared" ca="1" si="18"/>
        <v>45</v>
      </c>
      <c r="H360" s="86"/>
      <c r="I360" s="107"/>
      <c r="J360" s="61"/>
      <c r="K360" s="61"/>
      <c r="L360" s="61"/>
      <c r="V360" s="87"/>
    </row>
    <row r="361" spans="2:22" ht="12.95">
      <c r="B361" s="64" t="s">
        <v>423</v>
      </c>
      <c r="C361" s="65" t="s">
        <v>68</v>
      </c>
      <c r="D361" s="66">
        <v>26805</v>
      </c>
      <c r="E361" s="96">
        <f t="shared" ca="1" si="19"/>
        <v>49</v>
      </c>
      <c r="F361" s="96" t="str">
        <f t="shared" si="20"/>
        <v/>
      </c>
      <c r="G361" s="88" t="str">
        <f t="shared" ca="1" si="18"/>
        <v>49</v>
      </c>
      <c r="H361" s="86"/>
      <c r="I361" s="107"/>
      <c r="J361" s="61"/>
      <c r="K361" s="61"/>
      <c r="L361" s="61"/>
      <c r="V361" s="87"/>
    </row>
    <row r="362" spans="2:22" ht="12.95">
      <c r="B362" s="64" t="s">
        <v>424</v>
      </c>
      <c r="C362" s="65" t="s">
        <v>68</v>
      </c>
      <c r="D362" s="66">
        <v>34342</v>
      </c>
      <c r="E362" s="96">
        <f t="shared" ca="1" si="19"/>
        <v>29</v>
      </c>
      <c r="F362" s="96" t="str">
        <f t="shared" si="20"/>
        <v/>
      </c>
      <c r="G362" s="88" t="str">
        <f t="shared" ca="1" si="18"/>
        <v>29</v>
      </c>
      <c r="H362" s="86"/>
      <c r="I362" s="107"/>
      <c r="J362" s="61"/>
      <c r="K362" s="61"/>
      <c r="L362" s="61"/>
      <c r="V362" s="87"/>
    </row>
    <row r="363" spans="2:22" ht="12.95">
      <c r="B363" s="64" t="s">
        <v>425</v>
      </c>
      <c r="C363" s="65" t="s">
        <v>68</v>
      </c>
      <c r="D363" s="66">
        <v>32300</v>
      </c>
      <c r="E363" s="96">
        <f t="shared" ca="1" si="19"/>
        <v>34</v>
      </c>
      <c r="F363" s="96" t="str">
        <f t="shared" si="20"/>
        <v/>
      </c>
      <c r="G363" s="88" t="str">
        <f t="shared" ca="1" si="18"/>
        <v>34</v>
      </c>
      <c r="H363" s="86"/>
      <c r="I363" s="107"/>
      <c r="J363" s="61"/>
      <c r="K363" s="61"/>
      <c r="L363" s="61"/>
      <c r="V363" s="87"/>
    </row>
    <row r="364" spans="2:22" ht="12.95">
      <c r="B364" s="64" t="s">
        <v>426</v>
      </c>
      <c r="C364" s="65" t="s">
        <v>65</v>
      </c>
      <c r="D364" s="66">
        <v>28811</v>
      </c>
      <c r="E364" s="96" t="str">
        <f t="shared" si="19"/>
        <v/>
      </c>
      <c r="F364" s="96">
        <f t="shared" ca="1" si="20"/>
        <v>44</v>
      </c>
      <c r="G364" s="88" t="str">
        <f t="shared" ca="1" si="18"/>
        <v>44</v>
      </c>
      <c r="H364" s="86"/>
      <c r="I364" s="107"/>
      <c r="J364" s="61"/>
      <c r="K364" s="61"/>
      <c r="L364" s="61"/>
      <c r="V364" s="87"/>
    </row>
    <row r="365" spans="2:22" ht="12.95">
      <c r="B365" s="64" t="s">
        <v>427</v>
      </c>
      <c r="C365" s="65" t="s">
        <v>68</v>
      </c>
      <c r="D365" s="66">
        <v>29155</v>
      </c>
      <c r="E365" s="96">
        <f t="shared" ca="1" si="19"/>
        <v>43</v>
      </c>
      <c r="F365" s="96" t="str">
        <f t="shared" si="20"/>
        <v/>
      </c>
      <c r="G365" s="88" t="str">
        <f t="shared" ca="1" si="18"/>
        <v>43</v>
      </c>
      <c r="H365" s="86"/>
      <c r="I365" s="107"/>
      <c r="J365" s="61"/>
      <c r="K365" s="61"/>
      <c r="L365" s="61"/>
      <c r="V365" s="87"/>
    </row>
    <row r="366" spans="2:22" ht="12.95">
      <c r="B366" s="64" t="s">
        <v>428</v>
      </c>
      <c r="C366" s="65" t="s">
        <v>68</v>
      </c>
      <c r="D366" s="66">
        <v>32750</v>
      </c>
      <c r="E366" s="96">
        <f t="shared" ca="1" si="19"/>
        <v>33</v>
      </c>
      <c r="F366" s="96" t="str">
        <f t="shared" si="20"/>
        <v/>
      </c>
      <c r="G366" s="88" t="str">
        <f t="shared" ca="1" si="18"/>
        <v>33</v>
      </c>
      <c r="H366" s="86"/>
      <c r="I366" s="107"/>
      <c r="J366" s="61"/>
      <c r="K366" s="61"/>
      <c r="L366" s="61"/>
      <c r="V366" s="87"/>
    </row>
    <row r="367" spans="2:22" ht="12.95">
      <c r="B367" s="64" t="s">
        <v>429</v>
      </c>
      <c r="C367" s="65" t="s">
        <v>68</v>
      </c>
      <c r="D367" s="66">
        <v>34621</v>
      </c>
      <c r="E367" s="96">
        <f t="shared" ca="1" si="19"/>
        <v>28</v>
      </c>
      <c r="F367" s="96" t="str">
        <f t="shared" si="20"/>
        <v/>
      </c>
      <c r="G367" s="88" t="str">
        <f t="shared" ca="1" si="18"/>
        <v>28</v>
      </c>
      <c r="H367" s="86"/>
      <c r="I367" s="107"/>
      <c r="J367" s="61"/>
      <c r="K367" s="61"/>
      <c r="L367" s="61"/>
      <c r="V367" s="87"/>
    </row>
    <row r="368" spans="2:22" ht="12.95">
      <c r="B368" s="64" t="s">
        <v>430</v>
      </c>
      <c r="C368" s="65" t="s">
        <v>68</v>
      </c>
      <c r="D368" s="66">
        <v>30289</v>
      </c>
      <c r="E368" s="96">
        <f t="shared" ca="1" si="19"/>
        <v>40</v>
      </c>
      <c r="F368" s="96" t="str">
        <f t="shared" si="20"/>
        <v/>
      </c>
      <c r="G368" s="88" t="str">
        <f t="shared" ca="1" si="18"/>
        <v>40</v>
      </c>
      <c r="H368" s="86"/>
      <c r="I368" s="107"/>
      <c r="J368" s="61"/>
      <c r="K368" s="61"/>
      <c r="L368" s="61"/>
      <c r="V368" s="87"/>
    </row>
    <row r="369" spans="2:22" ht="12.95">
      <c r="B369" s="64" t="s">
        <v>431</v>
      </c>
      <c r="C369" s="65" t="s">
        <v>68</v>
      </c>
      <c r="D369" s="66">
        <v>28486</v>
      </c>
      <c r="E369" s="96">
        <f t="shared" ca="1" si="19"/>
        <v>45</v>
      </c>
      <c r="F369" s="96" t="str">
        <f t="shared" si="20"/>
        <v/>
      </c>
      <c r="G369" s="88" t="str">
        <f t="shared" ca="1" si="18"/>
        <v>45</v>
      </c>
      <c r="H369" s="86"/>
      <c r="I369" s="107"/>
      <c r="J369" s="61"/>
      <c r="K369" s="61"/>
      <c r="L369" s="61"/>
      <c r="V369" s="87"/>
    </row>
    <row r="370" spans="2:22" ht="12.95">
      <c r="B370" s="64" t="s">
        <v>432</v>
      </c>
      <c r="C370" s="65" t="s">
        <v>68</v>
      </c>
      <c r="D370" s="66">
        <v>29667</v>
      </c>
      <c r="E370" s="96">
        <f t="shared" ca="1" si="19"/>
        <v>41</v>
      </c>
      <c r="F370" s="96" t="str">
        <f t="shared" si="20"/>
        <v/>
      </c>
      <c r="G370" s="88" t="str">
        <f t="shared" ca="1" si="18"/>
        <v>41</v>
      </c>
      <c r="H370" s="86"/>
      <c r="I370" s="107"/>
      <c r="J370" s="61"/>
      <c r="K370" s="61"/>
      <c r="L370" s="61"/>
      <c r="V370" s="87"/>
    </row>
    <row r="371" spans="2:22" ht="12.95">
      <c r="B371" s="64" t="s">
        <v>433</v>
      </c>
      <c r="C371" s="65" t="s">
        <v>68</v>
      </c>
      <c r="D371" s="66">
        <v>32601</v>
      </c>
      <c r="E371" s="96">
        <f t="shared" ca="1" si="19"/>
        <v>33</v>
      </c>
      <c r="F371" s="96" t="str">
        <f t="shared" si="20"/>
        <v/>
      </c>
      <c r="G371" s="88" t="str">
        <f t="shared" ca="1" si="18"/>
        <v>33</v>
      </c>
      <c r="H371" s="86"/>
      <c r="I371" s="107"/>
      <c r="J371" s="61"/>
      <c r="K371" s="61"/>
      <c r="L371" s="61"/>
      <c r="V371" s="87"/>
    </row>
    <row r="372" spans="2:22" ht="12.95">
      <c r="B372" s="64" t="s">
        <v>434</v>
      </c>
      <c r="C372" s="65" t="s">
        <v>65</v>
      </c>
      <c r="D372" s="66">
        <v>24535</v>
      </c>
      <c r="E372" s="96" t="str">
        <f t="shared" si="19"/>
        <v/>
      </c>
      <c r="F372" s="96">
        <f t="shared" ca="1" si="20"/>
        <v>56</v>
      </c>
      <c r="G372" s="88" t="str">
        <f t="shared" ca="1" si="18"/>
        <v>56</v>
      </c>
      <c r="H372" s="86"/>
      <c r="I372" s="107"/>
      <c r="J372" s="61"/>
      <c r="K372" s="61"/>
      <c r="L372" s="61"/>
      <c r="V372" s="87"/>
    </row>
    <row r="373" spans="2:22" ht="12.95">
      <c r="B373" s="64" t="s">
        <v>435</v>
      </c>
      <c r="C373" s="65" t="s">
        <v>65</v>
      </c>
      <c r="D373" s="66">
        <v>28916</v>
      </c>
      <c r="E373" s="96" t="str">
        <f t="shared" si="19"/>
        <v/>
      </c>
      <c r="F373" s="96">
        <f t="shared" ca="1" si="20"/>
        <v>44</v>
      </c>
      <c r="G373" s="88" t="str">
        <f t="shared" ca="1" si="18"/>
        <v>44</v>
      </c>
      <c r="H373" s="86"/>
      <c r="I373" s="107"/>
      <c r="J373" s="61"/>
      <c r="K373" s="61"/>
      <c r="L373" s="61"/>
      <c r="V373" s="87"/>
    </row>
    <row r="374" spans="2:22" ht="12.95">
      <c r="B374" s="64" t="s">
        <v>436</v>
      </c>
      <c r="C374" s="65" t="s">
        <v>68</v>
      </c>
      <c r="D374" s="66">
        <v>22940</v>
      </c>
      <c r="E374" s="96">
        <f t="shared" ca="1" si="19"/>
        <v>60</v>
      </c>
      <c r="F374" s="96" t="str">
        <f t="shared" si="20"/>
        <v/>
      </c>
      <c r="G374" s="88" t="str">
        <f t="shared" ca="1" si="18"/>
        <v>60</v>
      </c>
      <c r="H374" s="86"/>
      <c r="I374" s="107"/>
      <c r="J374" s="61"/>
      <c r="K374" s="61"/>
      <c r="L374" s="61"/>
      <c r="V374" s="87"/>
    </row>
    <row r="375" spans="2:22" ht="12.95">
      <c r="B375" s="64" t="s">
        <v>437</v>
      </c>
      <c r="C375" s="65" t="s">
        <v>68</v>
      </c>
      <c r="D375" s="66">
        <v>23518</v>
      </c>
      <c r="E375" s="96">
        <f t="shared" ca="1" si="19"/>
        <v>58</v>
      </c>
      <c r="F375" s="96" t="str">
        <f t="shared" si="20"/>
        <v/>
      </c>
      <c r="G375" s="88" t="str">
        <f t="shared" ca="1" si="18"/>
        <v>58</v>
      </c>
      <c r="H375" s="86"/>
      <c r="I375" s="107"/>
      <c r="J375" s="61"/>
      <c r="K375" s="61"/>
      <c r="L375" s="61"/>
      <c r="V375" s="87"/>
    </row>
    <row r="376" spans="2:22" ht="12.95">
      <c r="B376" s="64" t="s">
        <v>438</v>
      </c>
      <c r="C376" s="65" t="s">
        <v>65</v>
      </c>
      <c r="D376" s="66">
        <v>26266</v>
      </c>
      <c r="E376" s="96" t="str">
        <f t="shared" si="19"/>
        <v/>
      </c>
      <c r="F376" s="96">
        <f t="shared" ca="1" si="20"/>
        <v>51</v>
      </c>
      <c r="G376" s="88" t="str">
        <f t="shared" ca="1" si="18"/>
        <v>51</v>
      </c>
      <c r="H376" s="86"/>
      <c r="I376" s="107"/>
      <c r="J376" s="61"/>
      <c r="K376" s="61"/>
      <c r="L376" s="61"/>
      <c r="V376" s="87"/>
    </row>
    <row r="377" spans="2:22" ht="12.95">
      <c r="B377" s="64" t="s">
        <v>439</v>
      </c>
      <c r="C377" s="65" t="s">
        <v>65</v>
      </c>
      <c r="D377" s="66">
        <v>26209</v>
      </c>
      <c r="E377" s="96" t="str">
        <f t="shared" si="19"/>
        <v/>
      </c>
      <c r="F377" s="96">
        <f t="shared" ca="1" si="20"/>
        <v>51</v>
      </c>
      <c r="G377" s="88" t="str">
        <f t="shared" ca="1" si="18"/>
        <v>51</v>
      </c>
      <c r="H377" s="86"/>
      <c r="I377" s="107"/>
      <c r="J377" s="61"/>
      <c r="K377" s="61"/>
      <c r="L377" s="61"/>
      <c r="V377" s="87"/>
    </row>
    <row r="378" spans="2:22" ht="12.95">
      <c r="B378" s="64" t="s">
        <v>440</v>
      </c>
      <c r="C378" s="65" t="s">
        <v>65</v>
      </c>
      <c r="D378" s="66">
        <v>34283</v>
      </c>
      <c r="E378" s="96" t="str">
        <f t="shared" si="19"/>
        <v/>
      </c>
      <c r="F378" s="96">
        <f t="shared" ca="1" si="20"/>
        <v>29</v>
      </c>
      <c r="G378" s="88" t="str">
        <f t="shared" ca="1" si="18"/>
        <v>29</v>
      </c>
      <c r="H378" s="86"/>
      <c r="I378" s="107"/>
      <c r="J378" s="61"/>
      <c r="K378" s="61"/>
      <c r="L378" s="61"/>
      <c r="V378" s="87"/>
    </row>
    <row r="379" spans="2:22" ht="12.95">
      <c r="B379" s="64" t="s">
        <v>441</v>
      </c>
      <c r="C379" s="65" t="s">
        <v>65</v>
      </c>
      <c r="D379" s="66">
        <v>30719</v>
      </c>
      <c r="E379" s="96" t="str">
        <f t="shared" si="19"/>
        <v/>
      </c>
      <c r="F379" s="96">
        <f t="shared" ca="1" si="20"/>
        <v>39</v>
      </c>
      <c r="G379" s="88" t="str">
        <f t="shared" ca="1" si="18"/>
        <v>39</v>
      </c>
      <c r="H379" s="86"/>
      <c r="I379" s="107"/>
      <c r="J379" s="61"/>
      <c r="K379" s="61"/>
      <c r="L379" s="61"/>
      <c r="V379" s="87"/>
    </row>
    <row r="380" spans="2:22" ht="12.95">
      <c r="B380" s="64" t="s">
        <v>442</v>
      </c>
      <c r="C380" s="65" t="s">
        <v>68</v>
      </c>
      <c r="D380" s="66">
        <v>29155</v>
      </c>
      <c r="E380" s="96">
        <f t="shared" ca="1" si="19"/>
        <v>43</v>
      </c>
      <c r="F380" s="96" t="str">
        <f t="shared" si="20"/>
        <v/>
      </c>
      <c r="G380" s="88" t="str">
        <f t="shared" ca="1" si="18"/>
        <v>43</v>
      </c>
      <c r="H380" s="86"/>
      <c r="I380" s="107"/>
      <c r="J380" s="61"/>
      <c r="K380" s="61"/>
      <c r="L380" s="61"/>
      <c r="V380" s="87"/>
    </row>
    <row r="381" spans="2:22" ht="12.95">
      <c r="B381" s="64" t="s">
        <v>443</v>
      </c>
      <c r="C381" s="65" t="s">
        <v>68</v>
      </c>
      <c r="D381" s="66">
        <v>31368</v>
      </c>
      <c r="E381" s="96">
        <f t="shared" ca="1" si="19"/>
        <v>37</v>
      </c>
      <c r="F381" s="96" t="str">
        <f t="shared" si="20"/>
        <v/>
      </c>
      <c r="G381" s="88" t="str">
        <f t="shared" ca="1" si="18"/>
        <v>37</v>
      </c>
      <c r="H381" s="86"/>
      <c r="I381" s="107"/>
      <c r="J381" s="61"/>
      <c r="K381" s="61"/>
      <c r="L381" s="61"/>
      <c r="V381" s="87"/>
    </row>
    <row r="382" spans="2:22" ht="12.95">
      <c r="B382" s="64" t="s">
        <v>444</v>
      </c>
      <c r="C382" s="65" t="s">
        <v>65</v>
      </c>
      <c r="D382" s="66">
        <v>30927</v>
      </c>
      <c r="E382" s="96" t="str">
        <f t="shared" si="19"/>
        <v/>
      </c>
      <c r="F382" s="96">
        <f t="shared" ca="1" si="20"/>
        <v>38</v>
      </c>
      <c r="G382" s="88" t="str">
        <f t="shared" ca="1" si="18"/>
        <v>38</v>
      </c>
      <c r="H382" s="86"/>
      <c r="I382" s="107"/>
      <c r="J382" s="61"/>
      <c r="K382" s="61"/>
      <c r="L382" s="61"/>
      <c r="V382" s="87"/>
    </row>
    <row r="383" spans="2:22" ht="12.95">
      <c r="B383" s="64" t="s">
        <v>445</v>
      </c>
      <c r="C383" s="65" t="s">
        <v>65</v>
      </c>
      <c r="D383" s="66">
        <v>34767</v>
      </c>
      <c r="E383" s="96" t="str">
        <f t="shared" si="19"/>
        <v/>
      </c>
      <c r="F383" s="96">
        <f t="shared" ca="1" si="20"/>
        <v>28</v>
      </c>
      <c r="G383" s="88" t="str">
        <f t="shared" ca="1" si="18"/>
        <v>28</v>
      </c>
      <c r="H383" s="86"/>
      <c r="I383" s="107"/>
      <c r="J383" s="61"/>
      <c r="K383" s="61"/>
      <c r="L383" s="61"/>
      <c r="V383" s="87"/>
    </row>
    <row r="384" spans="2:22" ht="12.95">
      <c r="B384" s="64" t="s">
        <v>446</v>
      </c>
      <c r="C384" s="65" t="s">
        <v>68</v>
      </c>
      <c r="D384" s="66">
        <v>31305</v>
      </c>
      <c r="E384" s="96">
        <f t="shared" ca="1" si="19"/>
        <v>37</v>
      </c>
      <c r="F384" s="96" t="str">
        <f t="shared" si="20"/>
        <v/>
      </c>
      <c r="G384" s="88" t="str">
        <f t="shared" ca="1" si="18"/>
        <v>37</v>
      </c>
      <c r="H384" s="86"/>
      <c r="I384" s="107"/>
      <c r="J384" s="61"/>
      <c r="K384" s="61"/>
      <c r="L384" s="61"/>
      <c r="V384" s="87"/>
    </row>
    <row r="385" spans="2:22" ht="12.95">
      <c r="B385" s="64" t="s">
        <v>447</v>
      </c>
      <c r="C385" s="65" t="s">
        <v>68</v>
      </c>
      <c r="D385" s="66">
        <v>30503</v>
      </c>
      <c r="E385" s="96">
        <f t="shared" ca="1" si="19"/>
        <v>39</v>
      </c>
      <c r="F385" s="96" t="str">
        <f t="shared" si="20"/>
        <v/>
      </c>
      <c r="G385" s="88" t="str">
        <f t="shared" ca="1" si="18"/>
        <v>39</v>
      </c>
      <c r="H385" s="86"/>
      <c r="I385" s="107"/>
      <c r="J385" s="61"/>
      <c r="K385" s="61"/>
      <c r="L385" s="61"/>
      <c r="V385" s="87"/>
    </row>
    <row r="386" spans="2:22" ht="12.95">
      <c r="B386" s="64" t="s">
        <v>448</v>
      </c>
      <c r="C386" s="65" t="s">
        <v>68</v>
      </c>
      <c r="D386" s="66">
        <v>33517</v>
      </c>
      <c r="E386" s="96">
        <f t="shared" ca="1" si="19"/>
        <v>31</v>
      </c>
      <c r="F386" s="96" t="str">
        <f t="shared" si="20"/>
        <v/>
      </c>
      <c r="G386" s="88" t="str">
        <f t="shared" ca="1" si="18"/>
        <v>31</v>
      </c>
      <c r="H386" s="86"/>
      <c r="I386" s="107"/>
      <c r="J386" s="61"/>
      <c r="K386" s="61"/>
      <c r="L386" s="61"/>
      <c r="V386" s="87"/>
    </row>
    <row r="387" spans="2:22" ht="12.95">
      <c r="B387" s="64" t="s">
        <v>449</v>
      </c>
      <c r="C387" s="65" t="s">
        <v>68</v>
      </c>
      <c r="D387" s="66">
        <v>31535</v>
      </c>
      <c r="E387" s="96">
        <f t="shared" ca="1" si="19"/>
        <v>36</v>
      </c>
      <c r="F387" s="96" t="str">
        <f t="shared" si="20"/>
        <v/>
      </c>
      <c r="G387" s="88" t="str">
        <f t="shared" ca="1" si="18"/>
        <v>36</v>
      </c>
      <c r="H387" s="86"/>
      <c r="I387" s="107"/>
      <c r="J387" s="61"/>
      <c r="K387" s="61"/>
      <c r="L387" s="61"/>
      <c r="V387" s="87"/>
    </row>
    <row r="388" spans="2:22" ht="12.95">
      <c r="B388" s="64" t="s">
        <v>450</v>
      </c>
      <c r="C388" s="65" t="s">
        <v>65</v>
      </c>
      <c r="D388" s="66">
        <v>33041</v>
      </c>
      <c r="E388" s="96" t="str">
        <f t="shared" si="19"/>
        <v/>
      </c>
      <c r="F388" s="96">
        <f t="shared" ca="1" si="20"/>
        <v>32</v>
      </c>
      <c r="G388" s="88" t="str">
        <f t="shared" ca="1" si="18"/>
        <v>32</v>
      </c>
      <c r="H388" s="86"/>
      <c r="I388" s="107"/>
      <c r="J388" s="61"/>
      <c r="K388" s="61"/>
      <c r="L388" s="61"/>
      <c r="V388" s="87"/>
    </row>
    <row r="389" spans="2:22" ht="12.95">
      <c r="B389" s="64" t="s">
        <v>451</v>
      </c>
      <c r="C389" s="65" t="s">
        <v>65</v>
      </c>
      <c r="D389" s="66">
        <v>33457</v>
      </c>
      <c r="E389" s="96" t="str">
        <f t="shared" si="19"/>
        <v/>
      </c>
      <c r="F389" s="96">
        <f t="shared" ca="1" si="20"/>
        <v>31</v>
      </c>
      <c r="G389" s="88" t="str">
        <f t="shared" ca="1" si="18"/>
        <v>31</v>
      </c>
      <c r="H389" s="86"/>
      <c r="I389" s="107"/>
      <c r="J389" s="61"/>
      <c r="K389" s="61"/>
      <c r="L389" s="61"/>
      <c r="V389" s="87"/>
    </row>
    <row r="390" spans="2:22" ht="12.95">
      <c r="B390" s="64" t="s">
        <v>452</v>
      </c>
      <c r="C390" s="65" t="s">
        <v>68</v>
      </c>
      <c r="D390" s="66">
        <v>23703</v>
      </c>
      <c r="E390" s="96">
        <f t="shared" ca="1" si="19"/>
        <v>58</v>
      </c>
      <c r="F390" s="96" t="str">
        <f t="shared" si="20"/>
        <v/>
      </c>
      <c r="G390" s="88" t="str">
        <f t="shared" ref="G390:G453" ca="1" si="21">E390&amp;F390</f>
        <v>58</v>
      </c>
      <c r="H390" s="86"/>
      <c r="I390" s="107"/>
      <c r="J390" s="61"/>
      <c r="K390" s="61"/>
      <c r="L390" s="61"/>
      <c r="V390" s="87"/>
    </row>
    <row r="391" spans="2:22" ht="12.95">
      <c r="B391" s="64" t="s">
        <v>453</v>
      </c>
      <c r="C391" s="65" t="s">
        <v>68</v>
      </c>
      <c r="D391" s="66">
        <v>32172</v>
      </c>
      <c r="E391" s="96">
        <f t="shared" ref="E391:E454" ca="1" si="22">IF(AND(C391="w",ISNUMBER(D391)),DATEDIF(D391,$D$2,"y"),"")</f>
        <v>35</v>
      </c>
      <c r="F391" s="96" t="str">
        <f t="shared" ref="F391:F454" si="23">IF(AND(C391="m",ISNUMBER(D391)),DATEDIF(D391,$D$2,"y"),"")</f>
        <v/>
      </c>
      <c r="G391" s="88" t="str">
        <f t="shared" ca="1" si="21"/>
        <v>35</v>
      </c>
      <c r="H391" s="86"/>
      <c r="I391" s="107"/>
      <c r="J391" s="61"/>
      <c r="K391" s="61"/>
      <c r="L391" s="61"/>
      <c r="V391" s="87"/>
    </row>
    <row r="392" spans="2:22" ht="12.95">
      <c r="B392" s="64" t="s">
        <v>454</v>
      </c>
      <c r="C392" s="65" t="s">
        <v>68</v>
      </c>
      <c r="D392" s="66">
        <v>26893</v>
      </c>
      <c r="E392" s="96">
        <f t="shared" ca="1" si="22"/>
        <v>49</v>
      </c>
      <c r="F392" s="96" t="str">
        <f t="shared" si="23"/>
        <v/>
      </c>
      <c r="G392" s="88" t="str">
        <f t="shared" ca="1" si="21"/>
        <v>49</v>
      </c>
      <c r="H392" s="86"/>
      <c r="I392" s="107"/>
      <c r="J392" s="61"/>
      <c r="K392" s="61"/>
      <c r="L392" s="61"/>
      <c r="V392" s="87"/>
    </row>
    <row r="393" spans="2:22" ht="12.95">
      <c r="B393" s="64" t="s">
        <v>455</v>
      </c>
      <c r="C393" s="65" t="s">
        <v>68</v>
      </c>
      <c r="D393" s="66">
        <v>33410</v>
      </c>
      <c r="E393" s="96">
        <f t="shared" ca="1" si="22"/>
        <v>31</v>
      </c>
      <c r="F393" s="96" t="str">
        <f t="shared" si="23"/>
        <v/>
      </c>
      <c r="G393" s="88" t="str">
        <f t="shared" ca="1" si="21"/>
        <v>31</v>
      </c>
      <c r="H393" s="86"/>
      <c r="I393" s="107"/>
      <c r="J393" s="61"/>
      <c r="K393" s="61"/>
      <c r="L393" s="61"/>
      <c r="V393" s="87"/>
    </row>
    <row r="394" spans="2:22" ht="12.95">
      <c r="B394" s="64" t="s">
        <v>456</v>
      </c>
      <c r="C394" s="65" t="s">
        <v>65</v>
      </c>
      <c r="D394" s="66">
        <v>27912</v>
      </c>
      <c r="E394" s="96" t="str">
        <f t="shared" si="22"/>
        <v/>
      </c>
      <c r="F394" s="96">
        <f t="shared" ca="1" si="23"/>
        <v>46</v>
      </c>
      <c r="G394" s="88" t="str">
        <f t="shared" ca="1" si="21"/>
        <v>46</v>
      </c>
      <c r="H394" s="86"/>
      <c r="I394" s="107"/>
      <c r="J394" s="61"/>
      <c r="K394" s="61"/>
      <c r="L394" s="61"/>
      <c r="V394" s="87"/>
    </row>
    <row r="395" spans="2:22" ht="12.95">
      <c r="B395" s="64" t="s">
        <v>457</v>
      </c>
      <c r="C395" s="65" t="s">
        <v>68</v>
      </c>
      <c r="D395" s="66">
        <v>26149</v>
      </c>
      <c r="E395" s="96">
        <f t="shared" ca="1" si="22"/>
        <v>51</v>
      </c>
      <c r="F395" s="96" t="str">
        <f t="shared" si="23"/>
        <v/>
      </c>
      <c r="G395" s="88" t="str">
        <f t="shared" ca="1" si="21"/>
        <v>51</v>
      </c>
      <c r="H395" s="86"/>
      <c r="I395" s="107"/>
      <c r="J395" s="61"/>
      <c r="K395" s="61"/>
      <c r="L395" s="61"/>
      <c r="V395" s="87"/>
    </row>
    <row r="396" spans="2:22" ht="12.95">
      <c r="B396" s="64" t="s">
        <v>458</v>
      </c>
      <c r="C396" s="65" t="s">
        <v>65</v>
      </c>
      <c r="D396" s="66">
        <v>21168</v>
      </c>
      <c r="E396" s="96" t="str">
        <f t="shared" si="22"/>
        <v/>
      </c>
      <c r="F396" s="96">
        <f t="shared" ca="1" si="23"/>
        <v>65</v>
      </c>
      <c r="G396" s="88" t="str">
        <f t="shared" ca="1" si="21"/>
        <v>65</v>
      </c>
      <c r="H396" s="86"/>
      <c r="I396" s="107"/>
      <c r="J396" s="61"/>
      <c r="K396" s="61"/>
      <c r="L396" s="61"/>
      <c r="V396" s="87"/>
    </row>
    <row r="397" spans="2:22" ht="12.95">
      <c r="B397" s="64" t="s">
        <v>459</v>
      </c>
      <c r="C397" s="65" t="s">
        <v>65</v>
      </c>
      <c r="D397" s="66">
        <v>25822</v>
      </c>
      <c r="E397" s="96" t="str">
        <f t="shared" si="22"/>
        <v/>
      </c>
      <c r="F397" s="96">
        <f t="shared" ca="1" si="23"/>
        <v>52</v>
      </c>
      <c r="G397" s="88" t="str">
        <f t="shared" ca="1" si="21"/>
        <v>52</v>
      </c>
      <c r="H397" s="86"/>
      <c r="I397" s="107"/>
      <c r="J397" s="61"/>
      <c r="K397" s="61"/>
      <c r="L397" s="61"/>
      <c r="V397" s="87"/>
    </row>
    <row r="398" spans="2:22" ht="12.95">
      <c r="B398" s="64" t="s">
        <v>460</v>
      </c>
      <c r="C398" s="65" t="s">
        <v>65</v>
      </c>
      <c r="D398" s="66">
        <v>34607</v>
      </c>
      <c r="E398" s="96" t="str">
        <f t="shared" si="22"/>
        <v/>
      </c>
      <c r="F398" s="96">
        <f t="shared" ca="1" si="23"/>
        <v>28</v>
      </c>
      <c r="G398" s="88" t="str">
        <f t="shared" ca="1" si="21"/>
        <v>28</v>
      </c>
      <c r="H398" s="86"/>
      <c r="I398" s="107"/>
      <c r="J398" s="61"/>
      <c r="K398" s="61"/>
      <c r="L398" s="61"/>
      <c r="V398" s="87"/>
    </row>
    <row r="399" spans="2:22" ht="12.95">
      <c r="B399" s="64" t="s">
        <v>461</v>
      </c>
      <c r="C399" s="65" t="s">
        <v>65</v>
      </c>
      <c r="D399" s="66">
        <v>21943</v>
      </c>
      <c r="E399" s="96" t="str">
        <f t="shared" si="22"/>
        <v/>
      </c>
      <c r="F399" s="96">
        <f t="shared" ca="1" si="23"/>
        <v>63</v>
      </c>
      <c r="G399" s="88" t="str">
        <f t="shared" ca="1" si="21"/>
        <v>63</v>
      </c>
      <c r="H399" s="86"/>
      <c r="I399" s="107"/>
      <c r="J399" s="61"/>
      <c r="K399" s="61"/>
      <c r="L399" s="61"/>
      <c r="V399" s="87"/>
    </row>
    <row r="400" spans="2:22" ht="12.95">
      <c r="B400" s="64" t="s">
        <v>462</v>
      </c>
      <c r="C400" s="65" t="s">
        <v>68</v>
      </c>
      <c r="D400" s="66">
        <v>31785</v>
      </c>
      <c r="E400" s="96">
        <f t="shared" ca="1" si="22"/>
        <v>36</v>
      </c>
      <c r="F400" s="96" t="str">
        <f t="shared" si="23"/>
        <v/>
      </c>
      <c r="G400" s="88" t="str">
        <f t="shared" ca="1" si="21"/>
        <v>36</v>
      </c>
      <c r="H400" s="86"/>
      <c r="I400" s="107"/>
      <c r="J400" s="61"/>
      <c r="K400" s="61"/>
      <c r="L400" s="61"/>
      <c r="V400" s="87"/>
    </row>
    <row r="401" spans="2:22" ht="12.95">
      <c r="B401" s="64" t="s">
        <v>463</v>
      </c>
      <c r="C401" s="65" t="s">
        <v>68</v>
      </c>
      <c r="D401" s="66">
        <v>27706</v>
      </c>
      <c r="E401" s="96">
        <f t="shared" ca="1" si="22"/>
        <v>47</v>
      </c>
      <c r="F401" s="96" t="str">
        <f t="shared" si="23"/>
        <v/>
      </c>
      <c r="G401" s="88" t="str">
        <f t="shared" ca="1" si="21"/>
        <v>47</v>
      </c>
      <c r="H401" s="86"/>
      <c r="I401" s="107"/>
      <c r="J401" s="61"/>
      <c r="K401" s="61"/>
      <c r="L401" s="61"/>
      <c r="V401" s="87"/>
    </row>
    <row r="402" spans="2:22" ht="12.95">
      <c r="B402" s="64" t="s">
        <v>464</v>
      </c>
      <c r="C402" s="65" t="s">
        <v>65</v>
      </c>
      <c r="D402" s="66">
        <v>35723</v>
      </c>
      <c r="E402" s="96" t="str">
        <f t="shared" si="22"/>
        <v/>
      </c>
      <c r="F402" s="96">
        <f t="shared" ca="1" si="23"/>
        <v>25</v>
      </c>
      <c r="G402" s="88" t="str">
        <f t="shared" ca="1" si="21"/>
        <v>25</v>
      </c>
      <c r="H402" s="86"/>
      <c r="I402" s="107"/>
      <c r="J402" s="61"/>
      <c r="K402" s="61"/>
      <c r="L402" s="61"/>
      <c r="V402" s="87"/>
    </row>
    <row r="403" spans="2:22" ht="12.95">
      <c r="B403" s="64" t="s">
        <v>465</v>
      </c>
      <c r="C403" s="65" t="s">
        <v>68</v>
      </c>
      <c r="D403" s="66">
        <v>30431</v>
      </c>
      <c r="E403" s="96">
        <f t="shared" ca="1" si="22"/>
        <v>39</v>
      </c>
      <c r="F403" s="96" t="str">
        <f t="shared" si="23"/>
        <v/>
      </c>
      <c r="G403" s="88" t="str">
        <f t="shared" ca="1" si="21"/>
        <v>39</v>
      </c>
      <c r="H403" s="86"/>
      <c r="I403" s="107"/>
      <c r="J403" s="61"/>
      <c r="K403" s="61"/>
      <c r="L403" s="61"/>
      <c r="V403" s="87"/>
    </row>
    <row r="404" spans="2:22" ht="12.95">
      <c r="B404" s="64" t="s">
        <v>466</v>
      </c>
      <c r="C404" s="65" t="s">
        <v>65</v>
      </c>
      <c r="D404" s="66">
        <v>29484</v>
      </c>
      <c r="E404" s="96" t="str">
        <f t="shared" si="22"/>
        <v/>
      </c>
      <c r="F404" s="96">
        <f t="shared" ca="1" si="23"/>
        <v>42</v>
      </c>
      <c r="G404" s="88" t="str">
        <f t="shared" ca="1" si="21"/>
        <v>42</v>
      </c>
      <c r="H404" s="86"/>
      <c r="I404" s="107"/>
      <c r="J404" s="61"/>
      <c r="K404" s="61"/>
      <c r="L404" s="61"/>
      <c r="V404" s="87"/>
    </row>
    <row r="405" spans="2:22" ht="12.95">
      <c r="B405" s="64" t="s">
        <v>467</v>
      </c>
      <c r="C405" s="65" t="s">
        <v>65</v>
      </c>
      <c r="D405" s="66">
        <v>26948</v>
      </c>
      <c r="E405" s="96" t="str">
        <f t="shared" si="22"/>
        <v/>
      </c>
      <c r="F405" s="96">
        <f t="shared" ca="1" si="23"/>
        <v>49</v>
      </c>
      <c r="G405" s="88" t="str">
        <f t="shared" ca="1" si="21"/>
        <v>49</v>
      </c>
      <c r="H405" s="86"/>
      <c r="I405" s="107"/>
      <c r="J405" s="61"/>
      <c r="K405" s="61"/>
      <c r="L405" s="61"/>
      <c r="V405" s="87"/>
    </row>
    <row r="406" spans="2:22" ht="12.95">
      <c r="B406" s="64" t="s">
        <v>468</v>
      </c>
      <c r="C406" s="65" t="s">
        <v>68</v>
      </c>
      <c r="D406" s="66">
        <v>33969</v>
      </c>
      <c r="E406" s="96">
        <f t="shared" ca="1" si="22"/>
        <v>30</v>
      </c>
      <c r="F406" s="96" t="str">
        <f t="shared" si="23"/>
        <v/>
      </c>
      <c r="G406" s="88" t="str">
        <f t="shared" ca="1" si="21"/>
        <v>30</v>
      </c>
      <c r="H406" s="86"/>
      <c r="I406" s="107"/>
      <c r="J406" s="61"/>
      <c r="K406" s="61"/>
      <c r="L406" s="61"/>
      <c r="V406" s="87"/>
    </row>
    <row r="407" spans="2:22" ht="12.95">
      <c r="B407" s="64" t="s">
        <v>469</v>
      </c>
      <c r="C407" s="65" t="s">
        <v>65</v>
      </c>
      <c r="D407" s="66">
        <v>33938</v>
      </c>
      <c r="E407" s="96" t="str">
        <f t="shared" si="22"/>
        <v/>
      </c>
      <c r="F407" s="96">
        <f t="shared" ca="1" si="23"/>
        <v>30</v>
      </c>
      <c r="G407" s="88" t="str">
        <f t="shared" ca="1" si="21"/>
        <v>30</v>
      </c>
      <c r="H407" s="86"/>
      <c r="I407" s="107"/>
      <c r="J407" s="61"/>
      <c r="K407" s="61"/>
      <c r="L407" s="61"/>
      <c r="V407" s="87"/>
    </row>
    <row r="408" spans="2:22" ht="12.95">
      <c r="B408" s="64" t="s">
        <v>470</v>
      </c>
      <c r="C408" s="65" t="s">
        <v>68</v>
      </c>
      <c r="D408" s="66">
        <v>32577</v>
      </c>
      <c r="E408" s="96">
        <f t="shared" ca="1" si="22"/>
        <v>34</v>
      </c>
      <c r="F408" s="96" t="str">
        <f t="shared" si="23"/>
        <v/>
      </c>
      <c r="G408" s="88" t="str">
        <f t="shared" ca="1" si="21"/>
        <v>34</v>
      </c>
      <c r="H408" s="86"/>
      <c r="I408" s="107"/>
      <c r="J408" s="61"/>
      <c r="K408" s="61"/>
      <c r="L408" s="61"/>
      <c r="V408" s="87"/>
    </row>
    <row r="409" spans="2:22" ht="12.95">
      <c r="B409" s="64" t="s">
        <v>471</v>
      </c>
      <c r="C409" s="65" t="s">
        <v>68</v>
      </c>
      <c r="D409" s="66">
        <v>23602</v>
      </c>
      <c r="E409" s="96">
        <f t="shared" ca="1" si="22"/>
        <v>58</v>
      </c>
      <c r="F409" s="96" t="str">
        <f t="shared" si="23"/>
        <v/>
      </c>
      <c r="G409" s="88" t="str">
        <f t="shared" ca="1" si="21"/>
        <v>58</v>
      </c>
      <c r="H409" s="86"/>
      <c r="I409" s="107"/>
      <c r="J409" s="61"/>
      <c r="K409" s="61"/>
      <c r="L409" s="61"/>
      <c r="V409" s="87"/>
    </row>
    <row r="410" spans="2:22" ht="12.95">
      <c r="B410" s="64" t="s">
        <v>472</v>
      </c>
      <c r="C410" s="65" t="s">
        <v>65</v>
      </c>
      <c r="D410" s="66">
        <v>23176</v>
      </c>
      <c r="E410" s="96" t="str">
        <f t="shared" si="22"/>
        <v/>
      </c>
      <c r="F410" s="96">
        <f t="shared" ca="1" si="23"/>
        <v>59</v>
      </c>
      <c r="G410" s="88" t="str">
        <f t="shared" ca="1" si="21"/>
        <v>59</v>
      </c>
      <c r="H410" s="86"/>
      <c r="I410" s="107"/>
      <c r="J410" s="61"/>
      <c r="K410" s="61"/>
      <c r="L410" s="61"/>
      <c r="V410" s="87"/>
    </row>
    <row r="411" spans="2:22" ht="12.95">
      <c r="B411" s="64" t="s">
        <v>473</v>
      </c>
      <c r="C411" s="65" t="s">
        <v>68</v>
      </c>
      <c r="D411" s="66">
        <v>34911</v>
      </c>
      <c r="E411" s="96">
        <f t="shared" ca="1" si="22"/>
        <v>27</v>
      </c>
      <c r="F411" s="96" t="str">
        <f t="shared" si="23"/>
        <v/>
      </c>
      <c r="G411" s="88" t="str">
        <f t="shared" ca="1" si="21"/>
        <v>27</v>
      </c>
      <c r="H411" s="86"/>
      <c r="I411" s="107"/>
      <c r="J411" s="61"/>
      <c r="K411" s="61"/>
      <c r="L411" s="61"/>
      <c r="V411" s="87"/>
    </row>
    <row r="412" spans="2:22" ht="12.95">
      <c r="B412" s="64" t="s">
        <v>474</v>
      </c>
      <c r="C412" s="65" t="s">
        <v>65</v>
      </c>
      <c r="D412" s="66">
        <v>23081</v>
      </c>
      <c r="E412" s="96" t="str">
        <f t="shared" si="22"/>
        <v/>
      </c>
      <c r="F412" s="96">
        <f t="shared" ca="1" si="23"/>
        <v>60</v>
      </c>
      <c r="G412" s="88" t="str">
        <f t="shared" ca="1" si="21"/>
        <v>60</v>
      </c>
      <c r="H412" s="86"/>
      <c r="I412" s="107"/>
      <c r="J412" s="61"/>
      <c r="K412" s="61"/>
      <c r="L412" s="61"/>
      <c r="V412" s="87"/>
    </row>
    <row r="413" spans="2:22" ht="12.95">
      <c r="B413" s="64" t="s">
        <v>475</v>
      </c>
      <c r="C413" s="65" t="s">
        <v>68</v>
      </c>
      <c r="D413" s="66">
        <v>33627</v>
      </c>
      <c r="E413" s="96">
        <f t="shared" ca="1" si="22"/>
        <v>31</v>
      </c>
      <c r="F413" s="96" t="str">
        <f t="shared" si="23"/>
        <v/>
      </c>
      <c r="G413" s="88" t="str">
        <f t="shared" ca="1" si="21"/>
        <v>31</v>
      </c>
      <c r="H413" s="86"/>
      <c r="I413" s="107"/>
      <c r="J413" s="61"/>
      <c r="K413" s="61"/>
      <c r="L413" s="61"/>
      <c r="V413" s="87"/>
    </row>
    <row r="414" spans="2:22" ht="12.95">
      <c r="B414" s="64" t="s">
        <v>476</v>
      </c>
      <c r="C414" s="65" t="s">
        <v>68</v>
      </c>
      <c r="D414" s="66">
        <v>24281</v>
      </c>
      <c r="E414" s="96">
        <f t="shared" ca="1" si="22"/>
        <v>56</v>
      </c>
      <c r="F414" s="96" t="str">
        <f t="shared" si="23"/>
        <v/>
      </c>
      <c r="G414" s="88" t="str">
        <f t="shared" ca="1" si="21"/>
        <v>56</v>
      </c>
      <c r="H414" s="86"/>
      <c r="I414" s="107"/>
      <c r="J414" s="61"/>
      <c r="K414" s="61"/>
      <c r="L414" s="61"/>
      <c r="V414" s="87"/>
    </row>
    <row r="415" spans="2:22" ht="12.95">
      <c r="B415" s="64" t="s">
        <v>477</v>
      </c>
      <c r="C415" s="65" t="s">
        <v>68</v>
      </c>
      <c r="D415" s="66">
        <v>35114</v>
      </c>
      <c r="E415" s="96">
        <f t="shared" ca="1" si="22"/>
        <v>27</v>
      </c>
      <c r="F415" s="96" t="str">
        <f t="shared" si="23"/>
        <v/>
      </c>
      <c r="G415" s="88" t="str">
        <f t="shared" ca="1" si="21"/>
        <v>27</v>
      </c>
      <c r="H415" s="86"/>
      <c r="I415" s="107"/>
      <c r="J415" s="61"/>
      <c r="K415" s="61"/>
      <c r="L415" s="61"/>
      <c r="V415" s="87"/>
    </row>
    <row r="416" spans="2:22" ht="12.95">
      <c r="B416" s="64" t="s">
        <v>478</v>
      </c>
      <c r="C416" s="65" t="s">
        <v>68</v>
      </c>
      <c r="D416" s="66">
        <v>30526</v>
      </c>
      <c r="E416" s="96">
        <f t="shared" ca="1" si="22"/>
        <v>39</v>
      </c>
      <c r="F416" s="96" t="str">
        <f t="shared" si="23"/>
        <v/>
      </c>
      <c r="G416" s="88" t="str">
        <f t="shared" ca="1" si="21"/>
        <v>39</v>
      </c>
      <c r="H416" s="86"/>
      <c r="I416" s="107"/>
      <c r="J416" s="61"/>
      <c r="K416" s="61"/>
      <c r="L416" s="61"/>
      <c r="V416" s="87"/>
    </row>
    <row r="417" spans="2:22" ht="12.95">
      <c r="B417" s="64" t="s">
        <v>479</v>
      </c>
      <c r="C417" s="65" t="s">
        <v>65</v>
      </c>
      <c r="D417" s="66">
        <v>35477</v>
      </c>
      <c r="E417" s="96" t="str">
        <f t="shared" si="22"/>
        <v/>
      </c>
      <c r="F417" s="96">
        <f t="shared" ca="1" si="23"/>
        <v>26</v>
      </c>
      <c r="G417" s="88" t="str">
        <f t="shared" ca="1" si="21"/>
        <v>26</v>
      </c>
      <c r="H417" s="86"/>
      <c r="I417" s="107"/>
      <c r="J417" s="61"/>
      <c r="K417" s="61"/>
      <c r="L417" s="61"/>
      <c r="V417" s="87"/>
    </row>
    <row r="418" spans="2:22" ht="12.95">
      <c r="B418" s="64" t="s">
        <v>480</v>
      </c>
      <c r="C418" s="65" t="s">
        <v>65</v>
      </c>
      <c r="D418" s="66">
        <v>30343</v>
      </c>
      <c r="E418" s="96" t="str">
        <f t="shared" si="22"/>
        <v/>
      </c>
      <c r="F418" s="96">
        <f t="shared" ca="1" si="23"/>
        <v>40</v>
      </c>
      <c r="G418" s="88" t="str">
        <f t="shared" ca="1" si="21"/>
        <v>40</v>
      </c>
      <c r="H418" s="86"/>
      <c r="I418" s="107"/>
      <c r="J418" s="61"/>
      <c r="K418" s="61"/>
      <c r="L418" s="61"/>
      <c r="V418" s="87"/>
    </row>
    <row r="419" spans="2:22" ht="12.95">
      <c r="B419" s="64" t="s">
        <v>481</v>
      </c>
      <c r="C419" s="65" t="s">
        <v>68</v>
      </c>
      <c r="D419" s="66">
        <v>30018</v>
      </c>
      <c r="E419" s="96">
        <f t="shared" ca="1" si="22"/>
        <v>41</v>
      </c>
      <c r="F419" s="96" t="str">
        <f t="shared" si="23"/>
        <v/>
      </c>
      <c r="G419" s="88" t="str">
        <f t="shared" ca="1" si="21"/>
        <v>41</v>
      </c>
      <c r="H419" s="86"/>
      <c r="I419" s="107"/>
      <c r="J419" s="61"/>
      <c r="K419" s="61"/>
      <c r="L419" s="61"/>
      <c r="V419" s="87"/>
    </row>
    <row r="420" spans="2:22" ht="12.95">
      <c r="B420" s="64" t="s">
        <v>482</v>
      </c>
      <c r="C420" s="65" t="s">
        <v>68</v>
      </c>
      <c r="D420" s="66">
        <v>34036</v>
      </c>
      <c r="E420" s="96">
        <f t="shared" ca="1" si="22"/>
        <v>30</v>
      </c>
      <c r="F420" s="96" t="str">
        <f t="shared" si="23"/>
        <v/>
      </c>
      <c r="G420" s="88" t="str">
        <f t="shared" ca="1" si="21"/>
        <v>30</v>
      </c>
      <c r="H420" s="86"/>
      <c r="I420" s="107"/>
      <c r="J420" s="61"/>
      <c r="K420" s="61"/>
      <c r="L420" s="61"/>
      <c r="V420" s="87"/>
    </row>
    <row r="421" spans="2:22" ht="12.95">
      <c r="B421" s="64" t="s">
        <v>483</v>
      </c>
      <c r="C421" s="65" t="s">
        <v>68</v>
      </c>
      <c r="D421" s="66">
        <v>34696</v>
      </c>
      <c r="E421" s="96">
        <f t="shared" ca="1" si="22"/>
        <v>28</v>
      </c>
      <c r="F421" s="96" t="str">
        <f t="shared" si="23"/>
        <v/>
      </c>
      <c r="G421" s="88" t="str">
        <f t="shared" ca="1" si="21"/>
        <v>28</v>
      </c>
      <c r="H421" s="86"/>
      <c r="I421" s="107"/>
      <c r="J421" s="61"/>
      <c r="K421" s="61"/>
      <c r="L421" s="61"/>
      <c r="V421" s="87"/>
    </row>
    <row r="422" spans="2:22" ht="12.95">
      <c r="B422" s="64" t="s">
        <v>484</v>
      </c>
      <c r="C422" s="65" t="s">
        <v>68</v>
      </c>
      <c r="D422" s="66">
        <v>31514</v>
      </c>
      <c r="E422" s="96">
        <f t="shared" ca="1" si="22"/>
        <v>36</v>
      </c>
      <c r="F422" s="96" t="str">
        <f t="shared" si="23"/>
        <v/>
      </c>
      <c r="G422" s="88" t="str">
        <f t="shared" ca="1" si="21"/>
        <v>36</v>
      </c>
      <c r="H422" s="86"/>
      <c r="I422" s="107"/>
      <c r="J422" s="61"/>
      <c r="K422" s="61"/>
      <c r="L422" s="61"/>
      <c r="V422" s="87"/>
    </row>
    <row r="423" spans="2:22" ht="12.95">
      <c r="B423" s="64" t="s">
        <v>485</v>
      </c>
      <c r="C423" s="65" t="s">
        <v>68</v>
      </c>
      <c r="D423" s="66">
        <v>29816</v>
      </c>
      <c r="E423" s="96">
        <f t="shared" ca="1" si="22"/>
        <v>41</v>
      </c>
      <c r="F423" s="96" t="str">
        <f t="shared" si="23"/>
        <v/>
      </c>
      <c r="G423" s="88" t="str">
        <f t="shared" ca="1" si="21"/>
        <v>41</v>
      </c>
      <c r="H423" s="86"/>
      <c r="I423" s="107"/>
      <c r="J423" s="61"/>
      <c r="K423" s="61"/>
      <c r="L423" s="61"/>
      <c r="V423" s="87"/>
    </row>
    <row r="424" spans="2:22" ht="12.95">
      <c r="B424" s="64" t="s">
        <v>486</v>
      </c>
      <c r="C424" s="65" t="s">
        <v>65</v>
      </c>
      <c r="D424" s="66">
        <v>32400</v>
      </c>
      <c r="E424" s="96" t="str">
        <f t="shared" si="22"/>
        <v/>
      </c>
      <c r="F424" s="96">
        <f t="shared" ca="1" si="23"/>
        <v>34</v>
      </c>
      <c r="G424" s="88" t="str">
        <f t="shared" ca="1" si="21"/>
        <v>34</v>
      </c>
      <c r="H424" s="86"/>
      <c r="I424" s="107"/>
      <c r="J424" s="61"/>
      <c r="K424" s="61"/>
      <c r="L424" s="61"/>
      <c r="V424" s="87"/>
    </row>
    <row r="425" spans="2:22" ht="12.95">
      <c r="B425" s="64" t="s">
        <v>487</v>
      </c>
      <c r="C425" s="65" t="s">
        <v>65</v>
      </c>
      <c r="D425" s="66">
        <v>29890</v>
      </c>
      <c r="E425" s="96" t="str">
        <f t="shared" si="22"/>
        <v/>
      </c>
      <c r="F425" s="96">
        <f t="shared" ca="1" si="23"/>
        <v>41</v>
      </c>
      <c r="G425" s="88" t="str">
        <f t="shared" ca="1" si="21"/>
        <v>41</v>
      </c>
      <c r="H425" s="86"/>
      <c r="I425" s="107"/>
      <c r="J425" s="61"/>
      <c r="K425" s="61"/>
      <c r="L425" s="61"/>
      <c r="V425" s="87"/>
    </row>
    <row r="426" spans="2:22" ht="12.95">
      <c r="B426" s="64" t="s">
        <v>488</v>
      </c>
      <c r="C426" s="65" t="s">
        <v>68</v>
      </c>
      <c r="D426" s="66">
        <v>26094</v>
      </c>
      <c r="E426" s="96">
        <f t="shared" ca="1" si="22"/>
        <v>51</v>
      </c>
      <c r="F426" s="96" t="str">
        <f t="shared" si="23"/>
        <v/>
      </c>
      <c r="G426" s="88" t="str">
        <f t="shared" ca="1" si="21"/>
        <v>51</v>
      </c>
      <c r="H426" s="86"/>
      <c r="I426" s="107"/>
      <c r="J426" s="61"/>
      <c r="K426" s="61"/>
      <c r="L426" s="61"/>
      <c r="V426" s="87"/>
    </row>
    <row r="427" spans="2:22" ht="12.95">
      <c r="B427" s="64" t="s">
        <v>489</v>
      </c>
      <c r="C427" s="65" t="s">
        <v>68</v>
      </c>
      <c r="D427" s="66">
        <v>29223</v>
      </c>
      <c r="E427" s="96">
        <f t="shared" ca="1" si="22"/>
        <v>43</v>
      </c>
      <c r="F427" s="96" t="str">
        <f t="shared" si="23"/>
        <v/>
      </c>
      <c r="G427" s="88" t="str">
        <f t="shared" ca="1" si="21"/>
        <v>43</v>
      </c>
      <c r="H427" s="86"/>
      <c r="I427" s="107"/>
      <c r="J427" s="61"/>
      <c r="K427" s="61"/>
      <c r="L427" s="61"/>
      <c r="V427" s="87"/>
    </row>
    <row r="428" spans="2:22" ht="12.95">
      <c r="B428" s="64" t="s">
        <v>490</v>
      </c>
      <c r="C428" s="65" t="s">
        <v>68</v>
      </c>
      <c r="D428" s="66">
        <v>23599</v>
      </c>
      <c r="E428" s="96">
        <f t="shared" ca="1" si="22"/>
        <v>58</v>
      </c>
      <c r="F428" s="96" t="str">
        <f t="shared" si="23"/>
        <v/>
      </c>
      <c r="G428" s="88" t="str">
        <f t="shared" ca="1" si="21"/>
        <v>58</v>
      </c>
      <c r="H428" s="86"/>
      <c r="I428" s="107"/>
      <c r="J428" s="61"/>
      <c r="K428" s="61"/>
      <c r="L428" s="61"/>
      <c r="V428" s="87"/>
    </row>
    <row r="429" spans="2:22" ht="12.95">
      <c r="B429" s="64" t="s">
        <v>491</v>
      </c>
      <c r="C429" s="65" t="s">
        <v>65</v>
      </c>
      <c r="D429" s="66">
        <v>29155</v>
      </c>
      <c r="E429" s="96" t="str">
        <f t="shared" si="22"/>
        <v/>
      </c>
      <c r="F429" s="96">
        <f t="shared" ca="1" si="23"/>
        <v>43</v>
      </c>
      <c r="G429" s="88" t="str">
        <f t="shared" ca="1" si="21"/>
        <v>43</v>
      </c>
      <c r="H429" s="86"/>
      <c r="I429" s="107"/>
      <c r="J429" s="61"/>
      <c r="K429" s="61"/>
      <c r="L429" s="61"/>
      <c r="V429" s="87"/>
    </row>
    <row r="430" spans="2:22" ht="12.95">
      <c r="B430" s="64" t="s">
        <v>492</v>
      </c>
      <c r="C430" s="65" t="s">
        <v>68</v>
      </c>
      <c r="D430" s="66">
        <v>28941</v>
      </c>
      <c r="E430" s="96">
        <f t="shared" ca="1" si="22"/>
        <v>43</v>
      </c>
      <c r="F430" s="96" t="str">
        <f t="shared" si="23"/>
        <v/>
      </c>
      <c r="G430" s="88" t="str">
        <f t="shared" ca="1" si="21"/>
        <v>43</v>
      </c>
      <c r="H430" s="86"/>
      <c r="I430" s="107"/>
      <c r="J430" s="61"/>
      <c r="K430" s="61"/>
      <c r="L430" s="61"/>
      <c r="V430" s="87"/>
    </row>
    <row r="431" spans="2:22" ht="12.95">
      <c r="B431" s="64" t="s">
        <v>493</v>
      </c>
      <c r="C431" s="65" t="s">
        <v>65</v>
      </c>
      <c r="D431" s="66">
        <v>25513</v>
      </c>
      <c r="E431" s="96" t="str">
        <f t="shared" si="22"/>
        <v/>
      </c>
      <c r="F431" s="96">
        <f t="shared" ca="1" si="23"/>
        <v>53</v>
      </c>
      <c r="G431" s="88" t="str">
        <f t="shared" ca="1" si="21"/>
        <v>53</v>
      </c>
      <c r="H431" s="86"/>
      <c r="I431" s="107"/>
      <c r="J431" s="61"/>
      <c r="K431" s="61"/>
      <c r="L431" s="61"/>
      <c r="V431" s="87"/>
    </row>
    <row r="432" spans="2:22" ht="12.95">
      <c r="B432" s="64" t="s">
        <v>494</v>
      </c>
      <c r="C432" s="65" t="s">
        <v>65</v>
      </c>
      <c r="D432" s="66">
        <v>33727</v>
      </c>
      <c r="E432" s="96" t="str">
        <f t="shared" si="22"/>
        <v/>
      </c>
      <c r="F432" s="96">
        <f t="shared" ca="1" si="23"/>
        <v>30</v>
      </c>
      <c r="G432" s="88" t="str">
        <f t="shared" ca="1" si="21"/>
        <v>30</v>
      </c>
      <c r="H432" s="86"/>
      <c r="I432" s="107"/>
      <c r="J432" s="61"/>
      <c r="K432" s="61"/>
      <c r="L432" s="61"/>
      <c r="V432" s="87"/>
    </row>
    <row r="433" spans="2:22" ht="12.95">
      <c r="B433" s="64" t="s">
        <v>495</v>
      </c>
      <c r="C433" s="65" t="s">
        <v>65</v>
      </c>
      <c r="D433" s="66">
        <v>33727</v>
      </c>
      <c r="E433" s="96" t="str">
        <f t="shared" si="22"/>
        <v/>
      </c>
      <c r="F433" s="96">
        <f t="shared" ca="1" si="23"/>
        <v>30</v>
      </c>
      <c r="G433" s="88" t="str">
        <f t="shared" ca="1" si="21"/>
        <v>30</v>
      </c>
      <c r="H433" s="86"/>
      <c r="I433" s="107"/>
      <c r="J433" s="61"/>
      <c r="K433" s="61"/>
      <c r="L433" s="61"/>
      <c r="V433" s="87"/>
    </row>
    <row r="434" spans="2:22" ht="12.95">
      <c r="B434" s="64" t="s">
        <v>496</v>
      </c>
      <c r="C434" s="65" t="s">
        <v>65</v>
      </c>
      <c r="D434" s="66">
        <v>20181</v>
      </c>
      <c r="E434" s="96" t="str">
        <f t="shared" si="22"/>
        <v/>
      </c>
      <c r="F434" s="96">
        <f t="shared" ca="1" si="23"/>
        <v>67</v>
      </c>
      <c r="G434" s="88" t="str">
        <f t="shared" ca="1" si="21"/>
        <v>67</v>
      </c>
      <c r="H434" s="86"/>
      <c r="I434" s="107"/>
      <c r="J434" s="61"/>
      <c r="K434" s="61"/>
      <c r="L434" s="61"/>
      <c r="V434" s="87"/>
    </row>
    <row r="435" spans="2:22" ht="12.95">
      <c r="B435" s="64" t="s">
        <v>497</v>
      </c>
      <c r="C435" s="65" t="s">
        <v>65</v>
      </c>
      <c r="D435" s="66">
        <v>27168</v>
      </c>
      <c r="E435" s="96" t="str">
        <f t="shared" si="22"/>
        <v/>
      </c>
      <c r="F435" s="96">
        <f t="shared" ca="1" si="23"/>
        <v>48</v>
      </c>
      <c r="G435" s="88" t="str">
        <f t="shared" ca="1" si="21"/>
        <v>48</v>
      </c>
      <c r="H435" s="86"/>
      <c r="I435" s="107"/>
      <c r="J435" s="61"/>
      <c r="K435" s="61"/>
      <c r="L435" s="61"/>
      <c r="V435" s="87"/>
    </row>
    <row r="436" spans="2:22" ht="12.95">
      <c r="B436" s="64" t="s">
        <v>498</v>
      </c>
      <c r="C436" s="65" t="s">
        <v>65</v>
      </c>
      <c r="D436" s="66">
        <v>31068</v>
      </c>
      <c r="E436" s="96" t="str">
        <f t="shared" si="22"/>
        <v/>
      </c>
      <c r="F436" s="96">
        <f t="shared" ca="1" si="23"/>
        <v>38</v>
      </c>
      <c r="G436" s="88" t="str">
        <f t="shared" ca="1" si="21"/>
        <v>38</v>
      </c>
      <c r="H436" s="86"/>
      <c r="I436" s="107"/>
      <c r="J436" s="61"/>
      <c r="K436" s="61"/>
      <c r="L436" s="61"/>
      <c r="V436" s="87"/>
    </row>
    <row r="437" spans="2:22" ht="12.95">
      <c r="B437" s="64" t="s">
        <v>499</v>
      </c>
      <c r="C437" s="65" t="s">
        <v>65</v>
      </c>
      <c r="D437" s="66">
        <v>26683</v>
      </c>
      <c r="E437" s="96" t="str">
        <f t="shared" si="22"/>
        <v/>
      </c>
      <c r="F437" s="96">
        <f t="shared" ca="1" si="23"/>
        <v>50</v>
      </c>
      <c r="G437" s="88" t="str">
        <f t="shared" ca="1" si="21"/>
        <v>50</v>
      </c>
      <c r="H437" s="86"/>
      <c r="I437" s="107"/>
      <c r="J437" s="61"/>
      <c r="K437" s="61"/>
      <c r="L437" s="61"/>
      <c r="V437" s="87"/>
    </row>
    <row r="438" spans="2:22" ht="12.95">
      <c r="B438" s="64" t="s">
        <v>500</v>
      </c>
      <c r="C438" s="65" t="s">
        <v>65</v>
      </c>
      <c r="D438" s="66">
        <v>31383</v>
      </c>
      <c r="E438" s="96" t="str">
        <f t="shared" si="22"/>
        <v/>
      </c>
      <c r="F438" s="96">
        <f t="shared" ca="1" si="23"/>
        <v>37</v>
      </c>
      <c r="G438" s="88" t="str">
        <f t="shared" ca="1" si="21"/>
        <v>37</v>
      </c>
      <c r="H438" s="86"/>
      <c r="I438" s="107"/>
      <c r="J438" s="61"/>
      <c r="K438" s="61"/>
      <c r="L438" s="61"/>
      <c r="V438" s="87"/>
    </row>
    <row r="439" spans="2:22" ht="12.95">
      <c r="B439" s="64" t="s">
        <v>501</v>
      </c>
      <c r="C439" s="65" t="s">
        <v>68</v>
      </c>
      <c r="D439" s="66">
        <v>30560</v>
      </c>
      <c r="E439" s="96">
        <f t="shared" ca="1" si="22"/>
        <v>39</v>
      </c>
      <c r="F439" s="96" t="str">
        <f t="shared" si="23"/>
        <v/>
      </c>
      <c r="G439" s="88" t="str">
        <f t="shared" ca="1" si="21"/>
        <v>39</v>
      </c>
      <c r="H439" s="86"/>
      <c r="I439" s="107"/>
      <c r="J439" s="61"/>
      <c r="K439" s="61"/>
      <c r="L439" s="61"/>
      <c r="V439" s="87"/>
    </row>
    <row r="440" spans="2:22" ht="12.95">
      <c r="B440" s="64" t="s">
        <v>502</v>
      </c>
      <c r="C440" s="65" t="s">
        <v>68</v>
      </c>
      <c r="D440" s="66">
        <v>23599</v>
      </c>
      <c r="E440" s="96">
        <f t="shared" ca="1" si="22"/>
        <v>58</v>
      </c>
      <c r="F440" s="96" t="str">
        <f t="shared" si="23"/>
        <v/>
      </c>
      <c r="G440" s="88" t="str">
        <f t="shared" ca="1" si="21"/>
        <v>58</v>
      </c>
      <c r="H440" s="86"/>
      <c r="I440" s="107"/>
      <c r="J440" s="61"/>
      <c r="K440" s="61"/>
      <c r="L440" s="61"/>
      <c r="V440" s="87"/>
    </row>
    <row r="441" spans="2:22" ht="12.95">
      <c r="B441" s="64" t="s">
        <v>503</v>
      </c>
      <c r="C441" s="65" t="s">
        <v>65</v>
      </c>
      <c r="D441" s="66">
        <v>32861</v>
      </c>
      <c r="E441" s="96" t="str">
        <f t="shared" si="22"/>
        <v/>
      </c>
      <c r="F441" s="96">
        <f t="shared" ca="1" si="23"/>
        <v>33</v>
      </c>
      <c r="G441" s="88" t="str">
        <f t="shared" ca="1" si="21"/>
        <v>33</v>
      </c>
      <c r="H441" s="86"/>
      <c r="I441" s="107"/>
      <c r="J441" s="61"/>
      <c r="K441" s="61"/>
      <c r="L441" s="61"/>
      <c r="V441" s="87"/>
    </row>
    <row r="442" spans="2:22" ht="12.95">
      <c r="B442" s="64" t="s">
        <v>504</v>
      </c>
      <c r="C442" s="65" t="s">
        <v>68</v>
      </c>
      <c r="D442" s="66">
        <v>32822</v>
      </c>
      <c r="E442" s="96">
        <f t="shared" ca="1" si="22"/>
        <v>33</v>
      </c>
      <c r="F442" s="96" t="str">
        <f t="shared" si="23"/>
        <v/>
      </c>
      <c r="G442" s="88" t="str">
        <f t="shared" ca="1" si="21"/>
        <v>33</v>
      </c>
      <c r="H442" s="86"/>
      <c r="I442" s="107"/>
      <c r="J442" s="61"/>
      <c r="K442" s="61"/>
      <c r="L442" s="61"/>
      <c r="V442" s="87"/>
    </row>
    <row r="443" spans="2:22" ht="12.95">
      <c r="B443" s="64" t="s">
        <v>505</v>
      </c>
      <c r="C443" s="65" t="s">
        <v>65</v>
      </c>
      <c r="D443" s="66">
        <v>25822</v>
      </c>
      <c r="E443" s="96" t="str">
        <f t="shared" si="22"/>
        <v/>
      </c>
      <c r="F443" s="96">
        <f t="shared" ca="1" si="23"/>
        <v>52</v>
      </c>
      <c r="G443" s="88" t="str">
        <f t="shared" ca="1" si="21"/>
        <v>52</v>
      </c>
      <c r="H443" s="86"/>
      <c r="I443" s="107"/>
      <c r="J443" s="61"/>
      <c r="K443" s="61"/>
      <c r="L443" s="61"/>
      <c r="V443" s="87"/>
    </row>
    <row r="444" spans="2:22" ht="12.95">
      <c r="B444" s="64" t="s">
        <v>506</v>
      </c>
      <c r="C444" s="65" t="s">
        <v>65</v>
      </c>
      <c r="D444" s="66">
        <v>33887</v>
      </c>
      <c r="E444" s="96" t="str">
        <f t="shared" si="22"/>
        <v/>
      </c>
      <c r="F444" s="96">
        <f t="shared" ca="1" si="23"/>
        <v>30</v>
      </c>
      <c r="G444" s="88" t="str">
        <f t="shared" ca="1" si="21"/>
        <v>30</v>
      </c>
      <c r="H444" s="86"/>
      <c r="I444" s="107"/>
      <c r="J444" s="61"/>
      <c r="K444" s="61"/>
      <c r="L444" s="61"/>
      <c r="V444" s="87"/>
    </row>
    <row r="445" spans="2:22" ht="12.95">
      <c r="B445" s="64" t="s">
        <v>507</v>
      </c>
      <c r="C445" s="65" t="s">
        <v>65</v>
      </c>
      <c r="D445" s="66">
        <v>27122</v>
      </c>
      <c r="E445" s="96" t="str">
        <f t="shared" si="22"/>
        <v/>
      </c>
      <c r="F445" s="96">
        <f t="shared" ca="1" si="23"/>
        <v>48</v>
      </c>
      <c r="G445" s="88" t="str">
        <f t="shared" ca="1" si="21"/>
        <v>48</v>
      </c>
      <c r="H445" s="86"/>
      <c r="I445" s="107"/>
      <c r="J445" s="61"/>
      <c r="K445" s="61"/>
      <c r="L445" s="61"/>
      <c r="V445" s="87"/>
    </row>
    <row r="446" spans="2:22" ht="12.95">
      <c r="B446" s="64" t="s">
        <v>508</v>
      </c>
      <c r="C446" s="65" t="s">
        <v>68</v>
      </c>
      <c r="D446" s="66">
        <v>31963</v>
      </c>
      <c r="E446" s="96">
        <f t="shared" ca="1" si="22"/>
        <v>35</v>
      </c>
      <c r="F446" s="96" t="str">
        <f t="shared" si="23"/>
        <v/>
      </c>
      <c r="G446" s="88" t="str">
        <f t="shared" ca="1" si="21"/>
        <v>35</v>
      </c>
      <c r="H446" s="86"/>
      <c r="I446" s="107"/>
      <c r="J446" s="61"/>
      <c r="K446" s="61"/>
      <c r="L446" s="61"/>
      <c r="V446" s="87"/>
    </row>
    <row r="447" spans="2:22" ht="12.95">
      <c r="B447" s="64" t="s">
        <v>509</v>
      </c>
      <c r="C447" s="65" t="s">
        <v>68</v>
      </c>
      <c r="D447" s="66">
        <v>31525</v>
      </c>
      <c r="E447" s="96">
        <f t="shared" ca="1" si="22"/>
        <v>36</v>
      </c>
      <c r="F447" s="96" t="str">
        <f t="shared" si="23"/>
        <v/>
      </c>
      <c r="G447" s="88" t="str">
        <f t="shared" ca="1" si="21"/>
        <v>36</v>
      </c>
      <c r="H447" s="86"/>
      <c r="I447" s="107"/>
      <c r="J447" s="61"/>
      <c r="K447" s="61"/>
      <c r="L447" s="61"/>
      <c r="V447" s="87"/>
    </row>
    <row r="448" spans="2:22" ht="12.95">
      <c r="B448" s="64" t="s">
        <v>510</v>
      </c>
      <c r="C448" s="65" t="s">
        <v>68</v>
      </c>
      <c r="D448" s="66">
        <v>33303</v>
      </c>
      <c r="E448" s="96">
        <f t="shared" ca="1" si="22"/>
        <v>32</v>
      </c>
      <c r="F448" s="96" t="str">
        <f t="shared" si="23"/>
        <v/>
      </c>
      <c r="G448" s="88" t="str">
        <f t="shared" ca="1" si="21"/>
        <v>32</v>
      </c>
      <c r="H448" s="86"/>
      <c r="I448" s="107"/>
      <c r="J448" s="61"/>
      <c r="K448" s="61"/>
      <c r="L448" s="61"/>
      <c r="V448" s="87"/>
    </row>
    <row r="449" spans="2:22" ht="12.95">
      <c r="B449" s="64" t="s">
        <v>511</v>
      </c>
      <c r="C449" s="65" t="s">
        <v>65</v>
      </c>
      <c r="D449" s="66">
        <v>27367</v>
      </c>
      <c r="E449" s="96" t="str">
        <f t="shared" si="22"/>
        <v/>
      </c>
      <c r="F449" s="96">
        <f t="shared" ca="1" si="23"/>
        <v>48</v>
      </c>
      <c r="G449" s="88" t="str">
        <f t="shared" ca="1" si="21"/>
        <v>48</v>
      </c>
      <c r="H449" s="86"/>
      <c r="I449" s="107"/>
      <c r="J449" s="61"/>
      <c r="K449" s="61"/>
      <c r="L449" s="61"/>
      <c r="V449" s="87"/>
    </row>
    <row r="450" spans="2:22" ht="12.95">
      <c r="B450" s="64" t="s">
        <v>512</v>
      </c>
      <c r="C450" s="65" t="s">
        <v>65</v>
      </c>
      <c r="D450" s="66">
        <v>29459</v>
      </c>
      <c r="E450" s="96" t="str">
        <f t="shared" si="22"/>
        <v/>
      </c>
      <c r="F450" s="96">
        <f t="shared" ca="1" si="23"/>
        <v>42</v>
      </c>
      <c r="G450" s="88" t="str">
        <f t="shared" ca="1" si="21"/>
        <v>42</v>
      </c>
      <c r="H450" s="86"/>
      <c r="I450" s="107"/>
      <c r="J450" s="61"/>
      <c r="K450" s="61"/>
      <c r="L450" s="61"/>
      <c r="V450" s="87"/>
    </row>
    <row r="451" spans="2:22" ht="12.95">
      <c r="B451" s="64" t="s">
        <v>513</v>
      </c>
      <c r="C451" s="65" t="s">
        <v>65</v>
      </c>
      <c r="D451" s="66">
        <v>31406</v>
      </c>
      <c r="E451" s="96" t="str">
        <f t="shared" si="22"/>
        <v/>
      </c>
      <c r="F451" s="96">
        <f t="shared" ca="1" si="23"/>
        <v>37</v>
      </c>
      <c r="G451" s="88" t="str">
        <f t="shared" ca="1" si="21"/>
        <v>37</v>
      </c>
      <c r="H451" s="86"/>
      <c r="I451" s="107"/>
      <c r="J451" s="61"/>
      <c r="K451" s="61"/>
      <c r="L451" s="61"/>
      <c r="V451" s="87"/>
    </row>
    <row r="452" spans="2:22" ht="12.95">
      <c r="B452" s="64" t="s">
        <v>514</v>
      </c>
      <c r="C452" s="65" t="s">
        <v>65</v>
      </c>
      <c r="D452" s="66">
        <v>24364</v>
      </c>
      <c r="E452" s="96" t="str">
        <f t="shared" si="22"/>
        <v/>
      </c>
      <c r="F452" s="96">
        <f t="shared" ca="1" si="23"/>
        <v>56</v>
      </c>
      <c r="G452" s="88" t="str">
        <f t="shared" ca="1" si="21"/>
        <v>56</v>
      </c>
      <c r="H452" s="86"/>
      <c r="I452" s="107"/>
      <c r="J452" s="61"/>
      <c r="K452" s="61"/>
      <c r="L452" s="61"/>
      <c r="V452" s="87"/>
    </row>
    <row r="453" spans="2:22" ht="12.95">
      <c r="B453" s="64" t="s">
        <v>515</v>
      </c>
      <c r="C453" s="65" t="s">
        <v>65</v>
      </c>
      <c r="D453" s="66">
        <v>33493</v>
      </c>
      <c r="E453" s="96" t="str">
        <f t="shared" si="22"/>
        <v/>
      </c>
      <c r="F453" s="96">
        <f t="shared" ca="1" si="23"/>
        <v>31</v>
      </c>
      <c r="G453" s="88" t="str">
        <f t="shared" ca="1" si="21"/>
        <v>31</v>
      </c>
      <c r="H453" s="86"/>
      <c r="I453" s="107"/>
      <c r="J453" s="61"/>
      <c r="K453" s="61"/>
      <c r="L453" s="61"/>
      <c r="V453" s="87"/>
    </row>
    <row r="454" spans="2:22" ht="12.95">
      <c r="B454" s="64" t="s">
        <v>516</v>
      </c>
      <c r="C454" s="65" t="s">
        <v>65</v>
      </c>
      <c r="D454" s="66">
        <v>30721</v>
      </c>
      <c r="E454" s="96" t="str">
        <f t="shared" si="22"/>
        <v/>
      </c>
      <c r="F454" s="96">
        <f t="shared" ca="1" si="23"/>
        <v>39</v>
      </c>
      <c r="G454" s="88" t="str">
        <f t="shared" ref="G454:G505" ca="1" si="24">E454&amp;F454</f>
        <v>39</v>
      </c>
      <c r="H454" s="86"/>
      <c r="I454" s="107"/>
      <c r="J454" s="61"/>
      <c r="K454" s="61"/>
      <c r="L454" s="61"/>
      <c r="V454" s="87"/>
    </row>
    <row r="455" spans="2:22" ht="12.95">
      <c r="B455" s="64" t="s">
        <v>517</v>
      </c>
      <c r="C455" s="65" t="s">
        <v>65</v>
      </c>
      <c r="D455" s="66">
        <v>33381</v>
      </c>
      <c r="E455" s="96" t="str">
        <f t="shared" ref="E455:E505" si="25">IF(AND(C455="w",ISNUMBER(D455)),DATEDIF(D455,$D$2,"y"),"")</f>
        <v/>
      </c>
      <c r="F455" s="96">
        <f t="shared" ref="F455:F505" ca="1" si="26">IF(AND(C455="m",ISNUMBER(D455)),DATEDIF(D455,$D$2,"y"),"")</f>
        <v>31</v>
      </c>
      <c r="G455" s="88" t="str">
        <f t="shared" ca="1" si="24"/>
        <v>31</v>
      </c>
      <c r="H455" s="86"/>
      <c r="I455" s="107"/>
      <c r="J455" s="61"/>
      <c r="K455" s="61"/>
      <c r="L455" s="61"/>
      <c r="V455" s="87"/>
    </row>
    <row r="456" spans="2:22" ht="12.95">
      <c r="B456" s="64" t="s">
        <v>518</v>
      </c>
      <c r="C456" s="65" t="s">
        <v>68</v>
      </c>
      <c r="D456" s="66">
        <v>30132</v>
      </c>
      <c r="E456" s="96">
        <f t="shared" ca="1" si="25"/>
        <v>40</v>
      </c>
      <c r="F456" s="96" t="str">
        <f t="shared" si="26"/>
        <v/>
      </c>
      <c r="G456" s="88" t="str">
        <f t="shared" ca="1" si="24"/>
        <v>40</v>
      </c>
      <c r="H456" s="86"/>
      <c r="I456" s="107"/>
      <c r="J456" s="61"/>
      <c r="K456" s="61"/>
      <c r="L456" s="61"/>
      <c r="V456" s="87"/>
    </row>
    <row r="457" spans="2:22" ht="12.95">
      <c r="B457" s="64" t="s">
        <v>519</v>
      </c>
      <c r="C457" s="65" t="s">
        <v>68</v>
      </c>
      <c r="D457" s="66">
        <v>32303</v>
      </c>
      <c r="E457" s="96">
        <f t="shared" ca="1" si="25"/>
        <v>34</v>
      </c>
      <c r="F457" s="96" t="str">
        <f t="shared" si="26"/>
        <v/>
      </c>
      <c r="G457" s="88" t="str">
        <f t="shared" ca="1" si="24"/>
        <v>34</v>
      </c>
      <c r="H457" s="86"/>
      <c r="I457" s="107"/>
      <c r="J457" s="61"/>
      <c r="K457" s="61"/>
      <c r="L457" s="61"/>
      <c r="V457" s="87"/>
    </row>
    <row r="458" spans="2:22" ht="12.95">
      <c r="B458" s="64" t="s">
        <v>520</v>
      </c>
      <c r="C458" s="65" t="s">
        <v>68</v>
      </c>
      <c r="D458" s="66">
        <v>27342</v>
      </c>
      <c r="E458" s="96">
        <f t="shared" ca="1" si="25"/>
        <v>48</v>
      </c>
      <c r="F458" s="96" t="str">
        <f t="shared" si="26"/>
        <v/>
      </c>
      <c r="G458" s="88" t="str">
        <f t="shared" ca="1" si="24"/>
        <v>48</v>
      </c>
      <c r="H458" s="86"/>
      <c r="I458" s="107"/>
      <c r="J458" s="61"/>
      <c r="K458" s="61"/>
      <c r="L458" s="61"/>
      <c r="V458" s="87"/>
    </row>
    <row r="459" spans="2:22" ht="12.95">
      <c r="B459" s="64" t="s">
        <v>521</v>
      </c>
      <c r="C459" s="65" t="s">
        <v>65</v>
      </c>
      <c r="D459" s="66">
        <v>26903</v>
      </c>
      <c r="E459" s="96" t="str">
        <f t="shared" si="25"/>
        <v/>
      </c>
      <c r="F459" s="96">
        <f t="shared" ca="1" si="26"/>
        <v>49</v>
      </c>
      <c r="G459" s="88" t="str">
        <f t="shared" ca="1" si="24"/>
        <v>49</v>
      </c>
      <c r="H459" s="86"/>
      <c r="I459" s="107"/>
      <c r="J459" s="61"/>
      <c r="K459" s="61"/>
      <c r="L459" s="61"/>
      <c r="V459" s="87"/>
    </row>
    <row r="460" spans="2:22" ht="12.95">
      <c r="B460" s="64" t="s">
        <v>522</v>
      </c>
      <c r="C460" s="65" t="s">
        <v>65</v>
      </c>
      <c r="D460" s="66">
        <v>34481</v>
      </c>
      <c r="E460" s="96" t="str">
        <f t="shared" si="25"/>
        <v/>
      </c>
      <c r="F460" s="96">
        <f t="shared" ca="1" si="26"/>
        <v>28</v>
      </c>
      <c r="G460" s="88" t="str">
        <f t="shared" ca="1" si="24"/>
        <v>28</v>
      </c>
      <c r="H460" s="86"/>
      <c r="I460" s="107"/>
      <c r="J460" s="61"/>
      <c r="K460" s="61"/>
      <c r="L460" s="61"/>
      <c r="V460" s="87"/>
    </row>
    <row r="461" spans="2:22" ht="12.95">
      <c r="B461" s="64" t="s">
        <v>523</v>
      </c>
      <c r="C461" s="65" t="s">
        <v>65</v>
      </c>
      <c r="D461" s="66">
        <v>23486</v>
      </c>
      <c r="E461" s="96" t="str">
        <f t="shared" si="25"/>
        <v/>
      </c>
      <c r="F461" s="96">
        <f t="shared" ca="1" si="26"/>
        <v>58</v>
      </c>
      <c r="G461" s="88" t="str">
        <f t="shared" ca="1" si="24"/>
        <v>58</v>
      </c>
      <c r="H461" s="86"/>
      <c r="I461" s="107"/>
      <c r="J461" s="61"/>
      <c r="K461" s="61"/>
      <c r="L461" s="61"/>
      <c r="V461" s="87"/>
    </row>
    <row r="462" spans="2:22" ht="12.95">
      <c r="B462" s="64" t="s">
        <v>524</v>
      </c>
      <c r="C462" s="65" t="s">
        <v>65</v>
      </c>
      <c r="D462" s="66">
        <v>30666</v>
      </c>
      <c r="E462" s="96" t="str">
        <f t="shared" si="25"/>
        <v/>
      </c>
      <c r="F462" s="96">
        <f t="shared" ca="1" si="26"/>
        <v>39</v>
      </c>
      <c r="G462" s="88" t="str">
        <f t="shared" ca="1" si="24"/>
        <v>39</v>
      </c>
      <c r="H462" s="86"/>
      <c r="I462" s="107"/>
      <c r="J462" s="61"/>
      <c r="K462" s="61"/>
      <c r="L462" s="61"/>
      <c r="V462" s="87"/>
    </row>
    <row r="463" spans="2:22" ht="12.95">
      <c r="B463" s="64" t="s">
        <v>525</v>
      </c>
      <c r="C463" s="65" t="s">
        <v>65</v>
      </c>
      <c r="D463" s="66">
        <v>30029</v>
      </c>
      <c r="E463" s="96" t="str">
        <f t="shared" si="25"/>
        <v/>
      </c>
      <c r="F463" s="96">
        <f t="shared" ca="1" si="26"/>
        <v>41</v>
      </c>
      <c r="G463" s="88" t="str">
        <f t="shared" ca="1" si="24"/>
        <v>41</v>
      </c>
      <c r="H463" s="86"/>
      <c r="I463" s="107"/>
      <c r="J463" s="61"/>
      <c r="K463" s="61"/>
      <c r="L463" s="61"/>
      <c r="V463" s="87"/>
    </row>
    <row r="464" spans="2:22" ht="12.95">
      <c r="B464" s="64" t="s">
        <v>526</v>
      </c>
      <c r="C464" s="65" t="s">
        <v>65</v>
      </c>
      <c r="D464" s="66">
        <v>30686</v>
      </c>
      <c r="E464" s="96" t="str">
        <f t="shared" si="25"/>
        <v/>
      </c>
      <c r="F464" s="96">
        <f t="shared" ca="1" si="26"/>
        <v>39</v>
      </c>
      <c r="G464" s="88" t="str">
        <f t="shared" ca="1" si="24"/>
        <v>39</v>
      </c>
      <c r="H464" s="86"/>
      <c r="I464" s="107"/>
      <c r="J464" s="61"/>
      <c r="K464" s="61"/>
      <c r="L464" s="61"/>
      <c r="V464" s="87"/>
    </row>
    <row r="465" spans="2:22" ht="12.95">
      <c r="B465" s="64" t="s">
        <v>527</v>
      </c>
      <c r="C465" s="65" t="s">
        <v>65</v>
      </c>
      <c r="D465" s="66">
        <v>33031</v>
      </c>
      <c r="E465" s="96" t="str">
        <f t="shared" si="25"/>
        <v/>
      </c>
      <c r="F465" s="96">
        <f t="shared" ca="1" si="26"/>
        <v>32</v>
      </c>
      <c r="G465" s="88" t="str">
        <f t="shared" ca="1" si="24"/>
        <v>32</v>
      </c>
      <c r="H465" s="86"/>
      <c r="I465" s="107"/>
      <c r="J465" s="61"/>
      <c r="K465" s="61"/>
      <c r="L465" s="61"/>
      <c r="V465" s="87"/>
    </row>
    <row r="466" spans="2:22" ht="12.95">
      <c r="B466" s="64" t="s">
        <v>528</v>
      </c>
      <c r="C466" s="65" t="s">
        <v>65</v>
      </c>
      <c r="D466" s="66">
        <v>34005</v>
      </c>
      <c r="E466" s="96" t="str">
        <f t="shared" si="25"/>
        <v/>
      </c>
      <c r="F466" s="96">
        <f t="shared" ca="1" si="26"/>
        <v>30</v>
      </c>
      <c r="G466" s="88" t="str">
        <f t="shared" ca="1" si="24"/>
        <v>30</v>
      </c>
      <c r="H466" s="86"/>
      <c r="I466" s="107"/>
      <c r="J466" s="61"/>
      <c r="K466" s="61"/>
      <c r="L466" s="61"/>
      <c r="V466" s="87"/>
    </row>
    <row r="467" spans="2:22" ht="12.95">
      <c r="B467" s="64" t="s">
        <v>529</v>
      </c>
      <c r="C467" s="65" t="s">
        <v>65</v>
      </c>
      <c r="D467" s="66">
        <v>34631</v>
      </c>
      <c r="E467" s="96" t="str">
        <f t="shared" si="25"/>
        <v/>
      </c>
      <c r="F467" s="96">
        <f t="shared" ca="1" si="26"/>
        <v>28</v>
      </c>
      <c r="G467" s="88" t="str">
        <f t="shared" ca="1" si="24"/>
        <v>28</v>
      </c>
      <c r="H467" s="86"/>
      <c r="I467" s="107"/>
      <c r="J467" s="61"/>
      <c r="K467" s="61"/>
      <c r="L467" s="61"/>
      <c r="V467" s="87"/>
    </row>
    <row r="468" spans="2:22" ht="12.95">
      <c r="B468" s="64" t="s">
        <v>530</v>
      </c>
      <c r="C468" s="65" t="s">
        <v>68</v>
      </c>
      <c r="D468" s="66">
        <v>32796</v>
      </c>
      <c r="E468" s="96">
        <f t="shared" ca="1" si="25"/>
        <v>33</v>
      </c>
      <c r="F468" s="96" t="str">
        <f t="shared" si="26"/>
        <v/>
      </c>
      <c r="G468" s="88" t="str">
        <f t="shared" ca="1" si="24"/>
        <v>33</v>
      </c>
      <c r="H468" s="86"/>
      <c r="I468" s="107"/>
      <c r="J468" s="61"/>
      <c r="K468" s="61"/>
      <c r="L468" s="61"/>
      <c r="V468" s="87"/>
    </row>
    <row r="469" spans="2:22" ht="12.95">
      <c r="B469" s="64" t="s">
        <v>531</v>
      </c>
      <c r="C469" s="65" t="s">
        <v>65</v>
      </c>
      <c r="D469" s="66">
        <v>32912</v>
      </c>
      <c r="E469" s="96" t="str">
        <f t="shared" si="25"/>
        <v/>
      </c>
      <c r="F469" s="96">
        <f t="shared" ca="1" si="26"/>
        <v>33</v>
      </c>
      <c r="G469" s="88" t="str">
        <f t="shared" ca="1" si="24"/>
        <v>33</v>
      </c>
      <c r="H469" s="86"/>
      <c r="I469" s="107"/>
      <c r="J469" s="61"/>
      <c r="K469" s="61"/>
      <c r="L469" s="61"/>
      <c r="V469" s="87"/>
    </row>
    <row r="470" spans="2:22" ht="12.95">
      <c r="B470" s="64" t="s">
        <v>532</v>
      </c>
      <c r="C470" s="65" t="s">
        <v>65</v>
      </c>
      <c r="D470" s="66">
        <v>29616</v>
      </c>
      <c r="E470" s="96" t="str">
        <f t="shared" si="25"/>
        <v/>
      </c>
      <c r="F470" s="96">
        <f t="shared" ca="1" si="26"/>
        <v>42</v>
      </c>
      <c r="G470" s="88" t="str">
        <f t="shared" ca="1" si="24"/>
        <v>42</v>
      </c>
      <c r="H470" s="86"/>
      <c r="I470" s="107"/>
      <c r="J470" s="61"/>
      <c r="K470" s="61"/>
      <c r="L470" s="61"/>
      <c r="V470" s="87"/>
    </row>
    <row r="471" spans="2:22" ht="12.95">
      <c r="B471" s="64" t="s">
        <v>533</v>
      </c>
      <c r="C471" s="65" t="s">
        <v>68</v>
      </c>
      <c r="D471" s="66">
        <v>31539</v>
      </c>
      <c r="E471" s="96">
        <f t="shared" ca="1" si="25"/>
        <v>36</v>
      </c>
      <c r="F471" s="96" t="str">
        <f t="shared" si="26"/>
        <v/>
      </c>
      <c r="G471" s="88" t="str">
        <f t="shared" ca="1" si="24"/>
        <v>36</v>
      </c>
      <c r="H471" s="86"/>
      <c r="I471" s="107"/>
      <c r="J471" s="61"/>
      <c r="K471" s="61"/>
      <c r="L471" s="61"/>
      <c r="V471" s="87"/>
    </row>
    <row r="472" spans="2:22" ht="12.95">
      <c r="B472" s="64" t="s">
        <v>534</v>
      </c>
      <c r="C472" s="65" t="s">
        <v>68</v>
      </c>
      <c r="D472" s="66">
        <v>25791</v>
      </c>
      <c r="E472" s="96">
        <f t="shared" ca="1" si="25"/>
        <v>52</v>
      </c>
      <c r="F472" s="96" t="str">
        <f t="shared" si="26"/>
        <v/>
      </c>
      <c r="G472" s="88" t="str">
        <f t="shared" ca="1" si="24"/>
        <v>52</v>
      </c>
      <c r="H472" s="86"/>
      <c r="I472" s="107"/>
      <c r="J472" s="61"/>
      <c r="K472" s="61"/>
      <c r="L472" s="61"/>
      <c r="V472" s="87"/>
    </row>
    <row r="473" spans="2:22" ht="12.95">
      <c r="B473" s="64" t="s">
        <v>535</v>
      </c>
      <c r="C473" s="65" t="s">
        <v>68</v>
      </c>
      <c r="D473" s="66">
        <v>27588</v>
      </c>
      <c r="E473" s="96">
        <f t="shared" ca="1" si="25"/>
        <v>47</v>
      </c>
      <c r="F473" s="96" t="str">
        <f t="shared" si="26"/>
        <v/>
      </c>
      <c r="G473" s="88" t="str">
        <f t="shared" ca="1" si="24"/>
        <v>47</v>
      </c>
      <c r="H473" s="86"/>
      <c r="I473" s="107"/>
      <c r="J473" s="61"/>
      <c r="K473" s="61"/>
      <c r="L473" s="61"/>
      <c r="V473" s="87"/>
    </row>
    <row r="474" spans="2:22" ht="12.95">
      <c r="B474" s="64" t="s">
        <v>536</v>
      </c>
      <c r="C474" s="65" t="s">
        <v>65</v>
      </c>
      <c r="D474" s="66">
        <v>31807</v>
      </c>
      <c r="E474" s="96" t="str">
        <f t="shared" si="25"/>
        <v/>
      </c>
      <c r="F474" s="96">
        <f t="shared" ca="1" si="26"/>
        <v>36</v>
      </c>
      <c r="G474" s="88" t="str">
        <f t="shared" ca="1" si="24"/>
        <v>36</v>
      </c>
      <c r="H474" s="86"/>
      <c r="I474" s="107"/>
      <c r="J474" s="61"/>
      <c r="K474" s="61"/>
      <c r="L474" s="61"/>
      <c r="V474" s="87"/>
    </row>
    <row r="475" spans="2:22" ht="12.95">
      <c r="B475" s="64" t="s">
        <v>537</v>
      </c>
      <c r="C475" s="65" t="s">
        <v>65</v>
      </c>
      <c r="D475" s="66">
        <v>33899</v>
      </c>
      <c r="E475" s="96" t="str">
        <f t="shared" si="25"/>
        <v/>
      </c>
      <c r="F475" s="96">
        <f t="shared" ca="1" si="26"/>
        <v>30</v>
      </c>
      <c r="G475" s="88" t="str">
        <f t="shared" ca="1" si="24"/>
        <v>30</v>
      </c>
      <c r="H475" s="86"/>
      <c r="I475" s="107"/>
      <c r="J475" s="61"/>
      <c r="K475" s="61"/>
      <c r="L475" s="61"/>
      <c r="V475" s="87"/>
    </row>
    <row r="476" spans="2:22" ht="12.95">
      <c r="B476" s="64" t="s">
        <v>538</v>
      </c>
      <c r="C476" s="65" t="s">
        <v>65</v>
      </c>
      <c r="D476" s="66">
        <v>25392</v>
      </c>
      <c r="E476" s="96" t="str">
        <f t="shared" si="25"/>
        <v/>
      </c>
      <c r="F476" s="96">
        <f t="shared" ca="1" si="26"/>
        <v>53</v>
      </c>
      <c r="G476" s="88" t="str">
        <f t="shared" ca="1" si="24"/>
        <v>53</v>
      </c>
      <c r="H476" s="86"/>
      <c r="I476" s="107"/>
      <c r="J476" s="61"/>
      <c r="K476" s="61"/>
      <c r="L476" s="61"/>
      <c r="V476" s="87"/>
    </row>
    <row r="477" spans="2:22" ht="12.95">
      <c r="B477" s="64" t="s">
        <v>539</v>
      </c>
      <c r="C477" s="65" t="s">
        <v>65</v>
      </c>
      <c r="D477" s="66">
        <v>29095</v>
      </c>
      <c r="E477" s="96" t="str">
        <f t="shared" si="25"/>
        <v/>
      </c>
      <c r="F477" s="96">
        <f t="shared" ca="1" si="26"/>
        <v>43</v>
      </c>
      <c r="G477" s="88" t="str">
        <f t="shared" ca="1" si="24"/>
        <v>43</v>
      </c>
      <c r="H477" s="86"/>
      <c r="I477" s="107"/>
      <c r="J477" s="61"/>
      <c r="K477" s="61"/>
      <c r="L477" s="61"/>
      <c r="V477" s="87"/>
    </row>
    <row r="478" spans="2:22" ht="12.95">
      <c r="B478" s="64" t="s">
        <v>540</v>
      </c>
      <c r="C478" s="65" t="s">
        <v>68</v>
      </c>
      <c r="D478" s="66">
        <v>32565</v>
      </c>
      <c r="E478" s="96">
        <f t="shared" ca="1" si="25"/>
        <v>34</v>
      </c>
      <c r="F478" s="96" t="str">
        <f t="shared" si="26"/>
        <v/>
      </c>
      <c r="G478" s="88" t="str">
        <f t="shared" ca="1" si="24"/>
        <v>34</v>
      </c>
      <c r="H478" s="86"/>
      <c r="I478" s="107"/>
      <c r="J478" s="61"/>
      <c r="K478" s="61"/>
      <c r="L478" s="61"/>
      <c r="V478" s="87"/>
    </row>
    <row r="479" spans="2:22" ht="12.95">
      <c r="B479" s="64" t="s">
        <v>541</v>
      </c>
      <c r="C479" s="65" t="s">
        <v>68</v>
      </c>
      <c r="D479" s="66">
        <v>25368</v>
      </c>
      <c r="E479" s="96">
        <f t="shared" ca="1" si="25"/>
        <v>53</v>
      </c>
      <c r="F479" s="96" t="str">
        <f t="shared" si="26"/>
        <v/>
      </c>
      <c r="G479" s="88" t="str">
        <f t="shared" ca="1" si="24"/>
        <v>53</v>
      </c>
      <c r="H479" s="86"/>
      <c r="I479" s="107"/>
      <c r="J479" s="61"/>
      <c r="K479" s="61"/>
      <c r="L479" s="61"/>
      <c r="V479" s="87"/>
    </row>
    <row r="480" spans="2:22" ht="12.95">
      <c r="B480" s="64" t="s">
        <v>542</v>
      </c>
      <c r="C480" s="65" t="s">
        <v>68</v>
      </c>
      <c r="D480" s="66">
        <v>23465</v>
      </c>
      <c r="E480" s="96">
        <f t="shared" ca="1" si="25"/>
        <v>58</v>
      </c>
      <c r="F480" s="96" t="str">
        <f t="shared" si="26"/>
        <v/>
      </c>
      <c r="G480" s="88" t="str">
        <f t="shared" ca="1" si="24"/>
        <v>58</v>
      </c>
      <c r="H480" s="86"/>
      <c r="I480" s="107"/>
      <c r="J480" s="61"/>
      <c r="K480" s="61"/>
      <c r="L480" s="61"/>
      <c r="V480" s="87"/>
    </row>
    <row r="481" spans="2:22" ht="12.95">
      <c r="B481" s="64" t="s">
        <v>543</v>
      </c>
      <c r="C481" s="65" t="s">
        <v>65</v>
      </c>
      <c r="D481" s="66">
        <v>33812</v>
      </c>
      <c r="E481" s="96" t="str">
        <f t="shared" si="25"/>
        <v/>
      </c>
      <c r="F481" s="96">
        <f t="shared" ca="1" si="26"/>
        <v>30</v>
      </c>
      <c r="G481" s="88" t="str">
        <f t="shared" ca="1" si="24"/>
        <v>30</v>
      </c>
      <c r="H481" s="86"/>
      <c r="I481" s="107"/>
      <c r="J481" s="61"/>
      <c r="K481" s="61"/>
      <c r="L481" s="61"/>
      <c r="V481" s="87"/>
    </row>
    <row r="482" spans="2:22" ht="12.95">
      <c r="B482" s="64" t="s">
        <v>544</v>
      </c>
      <c r="C482" s="65" t="s">
        <v>65</v>
      </c>
      <c r="D482" s="66">
        <v>33488</v>
      </c>
      <c r="E482" s="96" t="str">
        <f t="shared" si="25"/>
        <v/>
      </c>
      <c r="F482" s="96">
        <f t="shared" ca="1" si="26"/>
        <v>31</v>
      </c>
      <c r="G482" s="88" t="str">
        <f t="shared" ca="1" si="24"/>
        <v>31</v>
      </c>
      <c r="H482" s="86"/>
      <c r="I482" s="107"/>
      <c r="J482" s="61"/>
      <c r="K482" s="61"/>
      <c r="L482" s="61"/>
      <c r="V482" s="87"/>
    </row>
    <row r="483" spans="2:22" ht="12.95">
      <c r="B483" s="64" t="s">
        <v>545</v>
      </c>
      <c r="C483" s="65" t="s">
        <v>65</v>
      </c>
      <c r="D483" s="66">
        <v>33743</v>
      </c>
      <c r="E483" s="96" t="str">
        <f t="shared" si="25"/>
        <v/>
      </c>
      <c r="F483" s="96">
        <f t="shared" ca="1" si="26"/>
        <v>30</v>
      </c>
      <c r="G483" s="88" t="str">
        <f t="shared" ca="1" si="24"/>
        <v>30</v>
      </c>
      <c r="H483" s="86"/>
      <c r="I483" s="107"/>
      <c r="J483" s="61"/>
      <c r="K483" s="61"/>
      <c r="L483" s="61"/>
      <c r="V483" s="87"/>
    </row>
    <row r="484" spans="2:22" ht="12.95">
      <c r="B484" s="64" t="s">
        <v>546</v>
      </c>
      <c r="C484" s="65" t="s">
        <v>65</v>
      </c>
      <c r="D484" s="66">
        <v>32724</v>
      </c>
      <c r="E484" s="96" t="str">
        <f t="shared" si="25"/>
        <v/>
      </c>
      <c r="F484" s="96">
        <f t="shared" ca="1" si="26"/>
        <v>33</v>
      </c>
      <c r="G484" s="88" t="str">
        <f t="shared" ca="1" si="24"/>
        <v>33</v>
      </c>
      <c r="H484" s="86"/>
      <c r="I484" s="107"/>
      <c r="J484" s="61"/>
      <c r="K484" s="61"/>
      <c r="L484" s="61"/>
      <c r="V484" s="87"/>
    </row>
    <row r="485" spans="2:22" ht="12.95">
      <c r="B485" s="64" t="s">
        <v>547</v>
      </c>
      <c r="C485" s="65" t="s">
        <v>65</v>
      </c>
      <c r="D485" s="66">
        <v>24593</v>
      </c>
      <c r="E485" s="96" t="str">
        <f t="shared" si="25"/>
        <v/>
      </c>
      <c r="F485" s="96">
        <f t="shared" ca="1" si="26"/>
        <v>55</v>
      </c>
      <c r="G485" s="88" t="str">
        <f t="shared" ca="1" si="24"/>
        <v>55</v>
      </c>
      <c r="H485" s="86"/>
      <c r="I485" s="107"/>
      <c r="J485" s="61"/>
      <c r="K485" s="61"/>
      <c r="L485" s="61"/>
      <c r="V485" s="87"/>
    </row>
    <row r="486" spans="2:22" ht="12.95">
      <c r="B486" s="64" t="s">
        <v>548</v>
      </c>
      <c r="C486" s="65" t="s">
        <v>65</v>
      </c>
      <c r="D486" s="66">
        <v>23565</v>
      </c>
      <c r="E486" s="96" t="str">
        <f t="shared" si="25"/>
        <v/>
      </c>
      <c r="F486" s="96">
        <f t="shared" ca="1" si="26"/>
        <v>58</v>
      </c>
      <c r="G486" s="88" t="str">
        <f t="shared" ca="1" si="24"/>
        <v>58</v>
      </c>
      <c r="H486" s="86"/>
      <c r="I486" s="107"/>
      <c r="J486" s="61"/>
      <c r="K486" s="61"/>
      <c r="L486" s="61"/>
      <c r="V486" s="87"/>
    </row>
    <row r="487" spans="2:22" ht="12.95">
      <c r="B487" s="64" t="s">
        <v>549</v>
      </c>
      <c r="C487" s="65" t="s">
        <v>65</v>
      </c>
      <c r="D487" s="66">
        <v>31286</v>
      </c>
      <c r="E487" s="96" t="str">
        <f t="shared" si="25"/>
        <v/>
      </c>
      <c r="F487" s="96">
        <f t="shared" ca="1" si="26"/>
        <v>37</v>
      </c>
      <c r="G487" s="88" t="str">
        <f t="shared" ca="1" si="24"/>
        <v>37</v>
      </c>
      <c r="H487" s="86"/>
      <c r="I487" s="107"/>
      <c r="J487" s="61"/>
      <c r="K487" s="61"/>
      <c r="L487" s="61"/>
      <c r="V487" s="87"/>
    </row>
    <row r="488" spans="2:22" ht="12.95">
      <c r="B488" s="64" t="s">
        <v>550</v>
      </c>
      <c r="C488" s="65" t="s">
        <v>65</v>
      </c>
      <c r="D488" s="66">
        <v>24238</v>
      </c>
      <c r="E488" s="96" t="str">
        <f t="shared" si="25"/>
        <v/>
      </c>
      <c r="F488" s="96">
        <f t="shared" ca="1" si="26"/>
        <v>56</v>
      </c>
      <c r="G488" s="88" t="str">
        <f t="shared" ca="1" si="24"/>
        <v>56</v>
      </c>
      <c r="H488" s="86"/>
      <c r="I488" s="107"/>
      <c r="J488" s="61"/>
      <c r="K488" s="61"/>
      <c r="L488" s="61"/>
      <c r="V488" s="87"/>
    </row>
    <row r="489" spans="2:22" ht="12.95">
      <c r="B489" s="64" t="s">
        <v>551</v>
      </c>
      <c r="C489" s="65" t="s">
        <v>65</v>
      </c>
      <c r="D489" s="66">
        <v>34516</v>
      </c>
      <c r="E489" s="96" t="str">
        <f t="shared" si="25"/>
        <v/>
      </c>
      <c r="F489" s="96">
        <f t="shared" ca="1" si="26"/>
        <v>28</v>
      </c>
      <c r="G489" s="88" t="str">
        <f t="shared" ca="1" si="24"/>
        <v>28</v>
      </c>
      <c r="H489" s="86"/>
      <c r="I489" s="107"/>
      <c r="J489" s="61"/>
      <c r="K489" s="61"/>
      <c r="L489" s="61"/>
      <c r="V489" s="87"/>
    </row>
    <row r="490" spans="2:22" ht="12.95">
      <c r="B490" s="64" t="s">
        <v>552</v>
      </c>
      <c r="C490" s="65" t="s">
        <v>68</v>
      </c>
      <c r="D490" s="66">
        <v>22338</v>
      </c>
      <c r="E490" s="96">
        <f t="shared" ca="1" si="25"/>
        <v>62</v>
      </c>
      <c r="F490" s="96" t="str">
        <f t="shared" si="26"/>
        <v/>
      </c>
      <c r="G490" s="88" t="str">
        <f t="shared" ca="1" si="24"/>
        <v>62</v>
      </c>
      <c r="H490" s="86"/>
      <c r="I490" s="107"/>
      <c r="J490" s="61"/>
      <c r="K490" s="61"/>
      <c r="L490" s="61"/>
      <c r="V490" s="87"/>
    </row>
    <row r="491" spans="2:22" ht="12.95">
      <c r="B491" s="64" t="s">
        <v>553</v>
      </c>
      <c r="C491" s="65" t="s">
        <v>65</v>
      </c>
      <c r="D491" s="66">
        <v>31372</v>
      </c>
      <c r="E491" s="96" t="str">
        <f t="shared" si="25"/>
        <v/>
      </c>
      <c r="F491" s="96">
        <f t="shared" ca="1" si="26"/>
        <v>37</v>
      </c>
      <c r="G491" s="88" t="str">
        <f t="shared" ca="1" si="24"/>
        <v>37</v>
      </c>
      <c r="H491" s="86"/>
      <c r="I491" s="107"/>
      <c r="J491" s="61"/>
      <c r="K491" s="61"/>
      <c r="L491" s="61"/>
      <c r="V491" s="87"/>
    </row>
    <row r="492" spans="2:22" ht="12.95">
      <c r="B492" s="64" t="s">
        <v>554</v>
      </c>
      <c r="C492" s="65" t="s">
        <v>65</v>
      </c>
      <c r="D492" s="66">
        <v>27583</v>
      </c>
      <c r="E492" s="96" t="str">
        <f t="shared" si="25"/>
        <v/>
      </c>
      <c r="F492" s="96">
        <f t="shared" ca="1" si="26"/>
        <v>47</v>
      </c>
      <c r="G492" s="88" t="str">
        <f t="shared" ca="1" si="24"/>
        <v>47</v>
      </c>
      <c r="H492" s="86"/>
      <c r="I492" s="107"/>
      <c r="J492" s="61"/>
      <c r="K492" s="61"/>
      <c r="L492" s="61"/>
      <c r="V492" s="87"/>
    </row>
    <row r="493" spans="2:22" ht="12.95">
      <c r="B493" s="64" t="s">
        <v>555</v>
      </c>
      <c r="C493" s="65" t="s">
        <v>68</v>
      </c>
      <c r="D493" s="66">
        <v>23452</v>
      </c>
      <c r="E493" s="96">
        <f t="shared" ca="1" si="25"/>
        <v>59</v>
      </c>
      <c r="F493" s="96" t="str">
        <f t="shared" si="26"/>
        <v/>
      </c>
      <c r="G493" s="88" t="str">
        <f t="shared" ca="1" si="24"/>
        <v>59</v>
      </c>
      <c r="H493" s="86"/>
      <c r="I493" s="107"/>
      <c r="J493" s="61"/>
      <c r="K493" s="61"/>
      <c r="L493" s="61"/>
      <c r="V493" s="87"/>
    </row>
    <row r="494" spans="2:22" ht="12.95">
      <c r="B494" s="64" t="s">
        <v>556</v>
      </c>
      <c r="C494" s="65" t="s">
        <v>68</v>
      </c>
      <c r="D494" s="66">
        <v>30501</v>
      </c>
      <c r="E494" s="96">
        <f t="shared" ca="1" si="25"/>
        <v>39</v>
      </c>
      <c r="F494" s="96" t="str">
        <f t="shared" si="26"/>
        <v/>
      </c>
      <c r="G494" s="88" t="str">
        <f t="shared" ca="1" si="24"/>
        <v>39</v>
      </c>
      <c r="H494" s="86"/>
      <c r="I494" s="107"/>
      <c r="J494" s="61"/>
      <c r="K494" s="61"/>
      <c r="L494" s="61"/>
      <c r="V494" s="87"/>
    </row>
    <row r="495" spans="2:22" ht="12.95">
      <c r="B495" s="64" t="s">
        <v>557</v>
      </c>
      <c r="C495" s="65" t="s">
        <v>68</v>
      </c>
      <c r="D495" s="66">
        <v>33236</v>
      </c>
      <c r="E495" s="96">
        <f t="shared" ca="1" si="25"/>
        <v>32</v>
      </c>
      <c r="F495" s="96" t="str">
        <f t="shared" si="26"/>
        <v/>
      </c>
      <c r="G495" s="88" t="str">
        <f t="shared" ca="1" si="24"/>
        <v>32</v>
      </c>
      <c r="H495" s="86"/>
      <c r="I495" s="107"/>
      <c r="J495" s="61"/>
      <c r="K495" s="61"/>
      <c r="L495" s="61"/>
      <c r="V495" s="87"/>
    </row>
    <row r="496" spans="2:22" ht="12.95">
      <c r="B496" s="64" t="s">
        <v>558</v>
      </c>
      <c r="C496" s="65" t="s">
        <v>65</v>
      </c>
      <c r="D496" s="66">
        <v>36888</v>
      </c>
      <c r="E496" s="96" t="str">
        <f t="shared" si="25"/>
        <v/>
      </c>
      <c r="F496" s="96">
        <f t="shared" ca="1" si="26"/>
        <v>22</v>
      </c>
      <c r="G496" s="88" t="str">
        <f t="shared" ca="1" si="24"/>
        <v>22</v>
      </c>
      <c r="H496" s="86"/>
      <c r="I496" s="107"/>
      <c r="J496" s="61"/>
      <c r="K496" s="61"/>
      <c r="L496" s="61"/>
      <c r="V496" s="87"/>
    </row>
    <row r="497" spans="2:22" ht="12.95">
      <c r="B497" s="64" t="s">
        <v>559</v>
      </c>
      <c r="C497" s="65" t="s">
        <v>65</v>
      </c>
      <c r="D497" s="66">
        <v>34731</v>
      </c>
      <c r="E497" s="96" t="str">
        <f t="shared" si="25"/>
        <v/>
      </c>
      <c r="F497" s="96">
        <f t="shared" ca="1" si="26"/>
        <v>28</v>
      </c>
      <c r="G497" s="88" t="str">
        <f t="shared" ca="1" si="24"/>
        <v>28</v>
      </c>
      <c r="H497" s="86"/>
      <c r="I497" s="107"/>
      <c r="J497" s="61"/>
      <c r="K497" s="61"/>
      <c r="L497" s="61"/>
      <c r="V497" s="87"/>
    </row>
    <row r="498" spans="2:22" ht="12.95">
      <c r="B498" s="64" t="s">
        <v>560</v>
      </c>
      <c r="C498" s="65" t="s">
        <v>65</v>
      </c>
      <c r="D498" s="66">
        <v>30908</v>
      </c>
      <c r="E498" s="96" t="str">
        <f t="shared" si="25"/>
        <v/>
      </c>
      <c r="F498" s="96">
        <f t="shared" ca="1" si="26"/>
        <v>38</v>
      </c>
      <c r="G498" s="88" t="str">
        <f t="shared" ca="1" si="24"/>
        <v>38</v>
      </c>
      <c r="H498" s="86"/>
      <c r="I498" s="107"/>
      <c r="J498" s="61"/>
      <c r="K498" s="61"/>
      <c r="L498" s="61"/>
      <c r="V498" s="87"/>
    </row>
    <row r="499" spans="2:22" ht="12.95">
      <c r="B499" s="64" t="s">
        <v>561</v>
      </c>
      <c r="C499" s="65" t="s">
        <v>65</v>
      </c>
      <c r="D499" s="66">
        <v>26547</v>
      </c>
      <c r="E499" s="96" t="str">
        <f t="shared" si="25"/>
        <v/>
      </c>
      <c r="F499" s="96">
        <f t="shared" ca="1" si="26"/>
        <v>50</v>
      </c>
      <c r="G499" s="88" t="str">
        <f t="shared" ca="1" si="24"/>
        <v>50</v>
      </c>
      <c r="H499" s="86"/>
      <c r="I499" s="107"/>
      <c r="J499" s="61"/>
      <c r="K499" s="61"/>
      <c r="L499" s="61"/>
      <c r="V499" s="87"/>
    </row>
    <row r="500" spans="2:22" ht="12.95">
      <c r="B500" s="64" t="s">
        <v>562</v>
      </c>
      <c r="C500" s="65" t="s">
        <v>68</v>
      </c>
      <c r="D500" s="66">
        <v>29087</v>
      </c>
      <c r="E500" s="96">
        <f t="shared" ca="1" si="25"/>
        <v>43</v>
      </c>
      <c r="F500" s="96" t="str">
        <f t="shared" si="26"/>
        <v/>
      </c>
      <c r="G500" s="88" t="str">
        <f t="shared" ca="1" si="24"/>
        <v>43</v>
      </c>
      <c r="H500" s="86"/>
      <c r="I500" s="107"/>
      <c r="J500" s="61"/>
      <c r="K500" s="61"/>
      <c r="L500" s="61"/>
      <c r="V500" s="87"/>
    </row>
    <row r="501" spans="2:22" ht="12.95">
      <c r="B501" s="64" t="s">
        <v>563</v>
      </c>
      <c r="C501" s="65" t="s">
        <v>68</v>
      </c>
      <c r="D501" s="66">
        <v>26001</v>
      </c>
      <c r="E501" s="96">
        <f t="shared" ca="1" si="25"/>
        <v>52</v>
      </c>
      <c r="F501" s="96" t="str">
        <f t="shared" si="26"/>
        <v/>
      </c>
      <c r="G501" s="88" t="str">
        <f t="shared" ca="1" si="24"/>
        <v>52</v>
      </c>
      <c r="H501" s="86"/>
      <c r="I501" s="107"/>
      <c r="J501" s="61"/>
      <c r="K501" s="61"/>
      <c r="L501" s="61"/>
      <c r="V501" s="87"/>
    </row>
    <row r="502" spans="2:22" ht="12.95">
      <c r="B502" s="64" t="s">
        <v>564</v>
      </c>
      <c r="C502" s="65" t="s">
        <v>68</v>
      </c>
      <c r="D502" s="66">
        <v>29921</v>
      </c>
      <c r="E502" s="96">
        <f t="shared" ca="1" si="25"/>
        <v>41</v>
      </c>
      <c r="F502" s="96" t="str">
        <f t="shared" si="26"/>
        <v/>
      </c>
      <c r="G502" s="88" t="str">
        <f t="shared" ca="1" si="24"/>
        <v>41</v>
      </c>
      <c r="H502" s="86"/>
      <c r="I502" s="107"/>
      <c r="J502" s="61"/>
      <c r="K502" s="61"/>
      <c r="L502" s="61"/>
      <c r="V502" s="87"/>
    </row>
    <row r="503" spans="2:22" ht="12.95">
      <c r="B503" s="64" t="s">
        <v>565</v>
      </c>
      <c r="C503" s="65" t="s">
        <v>65</v>
      </c>
      <c r="D503" s="66">
        <v>33172</v>
      </c>
      <c r="E503" s="96" t="str">
        <f t="shared" si="25"/>
        <v/>
      </c>
      <c r="F503" s="96">
        <f t="shared" ca="1" si="26"/>
        <v>32</v>
      </c>
      <c r="G503" s="88" t="str">
        <f t="shared" ca="1" si="24"/>
        <v>32</v>
      </c>
      <c r="H503" s="86"/>
      <c r="I503" s="107"/>
      <c r="J503" s="61"/>
      <c r="K503" s="61"/>
      <c r="L503" s="61"/>
      <c r="V503" s="87"/>
    </row>
    <row r="504" spans="2:22" ht="12.95">
      <c r="B504" s="64" t="s">
        <v>566</v>
      </c>
      <c r="C504" s="65" t="s">
        <v>65</v>
      </c>
      <c r="D504" s="66">
        <v>26300</v>
      </c>
      <c r="E504" s="96" t="str">
        <f t="shared" si="25"/>
        <v/>
      </c>
      <c r="F504" s="96">
        <f t="shared" ca="1" si="26"/>
        <v>51</v>
      </c>
      <c r="G504" s="88" t="str">
        <f t="shared" ca="1" si="24"/>
        <v>51</v>
      </c>
      <c r="H504" s="86"/>
      <c r="I504" s="107"/>
      <c r="J504" s="61"/>
      <c r="K504" s="61"/>
      <c r="L504" s="61"/>
      <c r="V504" s="87"/>
    </row>
    <row r="505" spans="2:22" ht="12.95">
      <c r="B505" s="67" t="s">
        <v>567</v>
      </c>
      <c r="C505" s="68" t="s">
        <v>65</v>
      </c>
      <c r="D505" s="69">
        <v>25788</v>
      </c>
      <c r="E505" s="97" t="str">
        <f t="shared" si="25"/>
        <v/>
      </c>
      <c r="F505" s="97">
        <f t="shared" ca="1" si="26"/>
        <v>52</v>
      </c>
      <c r="G505" s="89" t="str">
        <f t="shared" ca="1" si="24"/>
        <v>52</v>
      </c>
      <c r="H505" s="86"/>
      <c r="I505" s="107"/>
      <c r="J505" s="61"/>
      <c r="K505" s="61"/>
      <c r="L505" s="61"/>
      <c r="V505" s="87"/>
    </row>
    <row r="506" spans="2:22" ht="12.95">
      <c r="D506" s="76"/>
      <c r="E506" s="61"/>
      <c r="F506" s="61"/>
      <c r="G506" s="90"/>
      <c r="H506" s="61"/>
      <c r="I506" s="107"/>
      <c r="J506" s="61"/>
      <c r="K506" s="61"/>
      <c r="L506" s="61"/>
    </row>
    <row r="507" spans="2:22" ht="12.95">
      <c r="B507" s="2" t="s">
        <v>39</v>
      </c>
      <c r="D507" s="76"/>
      <c r="E507" s="61"/>
      <c r="F507" s="61"/>
      <c r="G507" s="90"/>
      <c r="H507" s="61"/>
      <c r="I507" s="107"/>
      <c r="J507" s="61"/>
      <c r="K507" s="61"/>
      <c r="L507" s="61"/>
    </row>
    <row r="508" spans="2:22" ht="12.95">
      <c r="B508" s="2" t="s">
        <v>40</v>
      </c>
      <c r="D508" s="76"/>
      <c r="E508" s="61"/>
      <c r="F508" s="61"/>
      <c r="G508" s="61"/>
      <c r="H508" s="61"/>
      <c r="I508" s="107"/>
      <c r="J508" s="61"/>
      <c r="K508" s="61"/>
      <c r="L508" s="61"/>
    </row>
    <row r="509" spans="2:22">
      <c r="B509" s="2" t="s">
        <v>41</v>
      </c>
    </row>
  </sheetData>
  <sheetProtection sheet="1"/>
  <mergeCells count="2">
    <mergeCell ref="B4:F4"/>
    <mergeCell ref="D2:F2"/>
  </mergeCells>
  <phoneticPr fontId="5" type="noConversion"/>
  <dataValidations count="3">
    <dataValidation type="list" allowBlank="1" showErrorMessage="1" errorTitle="Geschlecht" error="Hier bitte das Geschlecht in &quot;m&quot; und &quot;w&quot; eingeben." sqref="C6:C505" xr:uid="{00000000-0002-0000-0200-000000000000}">
      <formula1>"m,w"</formula1>
    </dataValidation>
    <dataValidation type="date" allowBlank="1" showErrorMessage="1" errorTitle="Geburtsdatum eingeben" error="Hier bitte das Geburtsdatum ihrer Mitarbeiter eingeben." sqref="D6:D505" xr:uid="{00000000-0002-0000-0200-000001000000}">
      <formula1>V4</formula1>
      <formula2>V5</formula2>
    </dataValidation>
    <dataValidation type="date" allowBlank="1" showErrorMessage="1" errorTitle="Vergleichdatum eingeben" error="Hier bitte das Datum eingeben, zu dem die Altersstruktur ermittelt werden soll." sqref="D2:F2" xr:uid="{00000000-0002-0000-0200-000002000000}">
      <formula1>1</formula1>
      <formula2>73050</formula2>
    </dataValidation>
  </dataValidations>
  <pageMargins left="0.39370078740157483" right="0.39370078740157483"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39"/>
  <sheetViews>
    <sheetView showGridLines="0" zoomScaleNormal="100" workbookViewId="0">
      <selection sqref="A1:AV1"/>
    </sheetView>
  </sheetViews>
  <sheetFormatPr defaultColWidth="2.5703125" defaultRowHeight="12.6"/>
  <cols>
    <col min="1" max="16384" width="2.5703125" style="94"/>
  </cols>
  <sheetData>
    <row r="1" spans="1:48" ht="31.5" customHeight="1">
      <c r="A1" s="135" t="str">
        <f>"Altersstruktur der Mitarbeiter von "&amp;Stammdaten!E10</f>
        <v>Altersstruktur der Mitarbeiter von Walkes Company</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row>
    <row r="37" spans="1:1">
      <c r="A37" s="94" t="s">
        <v>39</v>
      </c>
    </row>
    <row r="38" spans="1:1">
      <c r="A38" s="94" t="s">
        <v>40</v>
      </c>
    </row>
    <row r="39" spans="1:1">
      <c r="A39" s="94" t="s">
        <v>41</v>
      </c>
    </row>
  </sheetData>
  <sheetProtection sheet="1" objects="1" scenarios="1"/>
  <mergeCells count="1">
    <mergeCell ref="A1:AV1"/>
  </mergeCells>
  <phoneticPr fontId="5" type="noConversion"/>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1:U210"/>
  <sheetViews>
    <sheetView showGridLines="0" showZeros="0" topLeftCell="A10" zoomScaleNormal="100" workbookViewId="0">
      <selection activeCell="P208" sqref="P208"/>
    </sheetView>
  </sheetViews>
  <sheetFormatPr defaultColWidth="11.42578125" defaultRowHeight="12.6" outlineLevelCol="1"/>
  <cols>
    <col min="1" max="1" width="1.5703125" style="2" customWidth="1"/>
    <col min="2" max="3" width="0" style="30" hidden="1" customWidth="1" outlineLevel="1"/>
    <col min="4" max="4" width="1.5703125" style="30" customWidth="1" collapsed="1"/>
    <col min="5" max="10" width="0" style="30" hidden="1" customWidth="1" outlineLevel="1"/>
    <col min="11" max="11" width="1.5703125" style="30" customWidth="1" collapsed="1"/>
    <col min="12" max="12" width="1.5703125" style="30" customWidth="1"/>
    <col min="13" max="14" width="11.42578125" style="30"/>
    <col min="15" max="15" width="1.5703125" style="30" customWidth="1"/>
    <col min="16" max="21" width="11.42578125" style="30"/>
    <col min="22" max="16384" width="11.42578125" style="2"/>
  </cols>
  <sheetData>
    <row r="1" spans="2:21">
      <c r="B1" s="2"/>
      <c r="C1" s="2"/>
      <c r="D1" s="2"/>
      <c r="E1" s="2"/>
      <c r="F1" s="2"/>
      <c r="G1" s="2"/>
      <c r="H1" s="2"/>
      <c r="I1" s="2"/>
      <c r="J1" s="2"/>
      <c r="K1" s="2"/>
      <c r="L1" s="2"/>
      <c r="M1" s="2"/>
      <c r="N1" s="2"/>
      <c r="O1" s="2"/>
      <c r="P1" s="2"/>
      <c r="Q1" s="2"/>
      <c r="R1" s="2"/>
      <c r="S1" s="2"/>
      <c r="T1" s="2"/>
      <c r="U1" s="2"/>
    </row>
    <row r="2" spans="2:21" ht="12.95" thickBot="1">
      <c r="B2" s="2"/>
      <c r="C2" s="2"/>
      <c r="D2" s="2"/>
      <c r="E2" s="2"/>
      <c r="F2" s="2"/>
      <c r="G2" s="2"/>
      <c r="H2" s="2"/>
      <c r="I2" s="2"/>
      <c r="J2" s="2"/>
      <c r="K2" s="2"/>
      <c r="L2" s="2"/>
      <c r="M2" s="2"/>
      <c r="N2" s="2"/>
      <c r="O2" s="2"/>
      <c r="P2" s="2"/>
      <c r="Q2" s="2"/>
      <c r="R2" s="2"/>
      <c r="S2" s="2"/>
      <c r="T2" s="2"/>
      <c r="U2" s="2"/>
    </row>
    <row r="3" spans="2:21" ht="29.25" customHeight="1" thickBot="1">
      <c r="B3" s="33"/>
      <c r="C3" s="34"/>
      <c r="D3" s="2"/>
      <c r="E3" s="138" t="s">
        <v>568</v>
      </c>
      <c r="F3" s="139"/>
      <c r="G3" s="139"/>
      <c r="H3" s="139"/>
      <c r="I3" s="139"/>
      <c r="J3" s="140"/>
      <c r="K3" s="2"/>
      <c r="L3" s="2"/>
      <c r="M3" s="144" t="s">
        <v>569</v>
      </c>
      <c r="N3" s="145"/>
      <c r="O3" s="2"/>
      <c r="P3" s="141" t="s">
        <v>570</v>
      </c>
      <c r="Q3" s="142"/>
      <c r="R3" s="142"/>
      <c r="S3" s="142"/>
      <c r="T3" s="142"/>
      <c r="U3" s="143"/>
    </row>
    <row r="4" spans="2:21" ht="12.95" thickBot="1">
      <c r="B4" s="136" t="s">
        <v>569</v>
      </c>
      <c r="C4" s="137"/>
      <c r="D4" s="2"/>
      <c r="E4" s="35">
        <v>0</v>
      </c>
      <c r="F4" s="36">
        <v>1</v>
      </c>
      <c r="G4" s="36">
        <v>2</v>
      </c>
      <c r="H4" s="36">
        <v>3</v>
      </c>
      <c r="I4" s="36">
        <v>4</v>
      </c>
      <c r="J4" s="37">
        <v>5</v>
      </c>
      <c r="K4" s="2"/>
      <c r="L4" s="2"/>
      <c r="M4" s="146" t="s">
        <v>571</v>
      </c>
      <c r="N4" s="147"/>
      <c r="O4" s="2"/>
      <c r="P4" s="38">
        <v>0</v>
      </c>
      <c r="Q4" s="39">
        <v>1</v>
      </c>
      <c r="R4" s="39">
        <v>2</v>
      </c>
      <c r="S4" s="39">
        <v>3</v>
      </c>
      <c r="T4" s="39">
        <v>4</v>
      </c>
      <c r="U4" s="40">
        <v>5</v>
      </c>
    </row>
    <row r="5" spans="2:21" ht="12.95" thickBot="1">
      <c r="B5" s="31" t="s">
        <v>572</v>
      </c>
      <c r="C5" s="41" t="s">
        <v>573</v>
      </c>
      <c r="D5" s="2"/>
      <c r="E5" s="42"/>
      <c r="F5" s="43"/>
      <c r="G5" s="43"/>
      <c r="H5" s="43"/>
      <c r="I5" s="43"/>
      <c r="J5" s="44" t="s">
        <v>574</v>
      </c>
      <c r="K5" s="2"/>
      <c r="L5" s="2"/>
      <c r="M5" s="45" t="s">
        <v>575</v>
      </c>
      <c r="N5" s="46" t="s">
        <v>576</v>
      </c>
      <c r="O5" s="2"/>
      <c r="P5" s="35"/>
      <c r="Q5" s="36"/>
      <c r="R5" s="36"/>
      <c r="S5" s="36"/>
      <c r="T5" s="36"/>
      <c r="U5" s="37" t="s">
        <v>574</v>
      </c>
    </row>
    <row r="6" spans="2:21">
      <c r="B6" s="47">
        <v>989.99</v>
      </c>
      <c r="C6" s="48"/>
      <c r="E6" s="49">
        <v>0</v>
      </c>
      <c r="F6" s="50">
        <v>0</v>
      </c>
      <c r="G6" s="50">
        <v>0</v>
      </c>
      <c r="H6" s="50">
        <v>0</v>
      </c>
      <c r="I6" s="50">
        <v>0</v>
      </c>
      <c r="J6" s="51">
        <v>0</v>
      </c>
      <c r="M6" s="47">
        <v>0</v>
      </c>
      <c r="N6" s="48">
        <f>+B6</f>
        <v>989.99</v>
      </c>
      <c r="P6" s="49">
        <f t="shared" ref="P6:U6" si="0">+E6</f>
        <v>0</v>
      </c>
      <c r="Q6" s="50">
        <f t="shared" si="0"/>
        <v>0</v>
      </c>
      <c r="R6" s="50">
        <f t="shared" si="0"/>
        <v>0</v>
      </c>
      <c r="S6" s="50">
        <f t="shared" si="0"/>
        <v>0</v>
      </c>
      <c r="T6" s="50">
        <f t="shared" si="0"/>
        <v>0</v>
      </c>
      <c r="U6" s="51">
        <f t="shared" si="0"/>
        <v>0</v>
      </c>
    </row>
    <row r="7" spans="2:21">
      <c r="B7" s="52">
        <v>0.01</v>
      </c>
      <c r="C7" s="53">
        <v>9.99</v>
      </c>
      <c r="E7" s="52">
        <v>3.4</v>
      </c>
      <c r="F7" s="32">
        <v>0</v>
      </c>
      <c r="G7" s="32">
        <v>0</v>
      </c>
      <c r="H7" s="32">
        <v>0</v>
      </c>
      <c r="I7" s="32">
        <v>0</v>
      </c>
      <c r="J7" s="53">
        <v>0</v>
      </c>
      <c r="M7" s="52">
        <f>+N6+B7</f>
        <v>990</v>
      </c>
      <c r="N7" s="53">
        <f>+M7+C7</f>
        <v>999.99</v>
      </c>
      <c r="P7" s="52">
        <f t="shared" ref="P7:P70" si="1">+IF(E7="",0,P6+E7)</f>
        <v>3.4</v>
      </c>
      <c r="Q7" s="32">
        <f t="shared" ref="Q7:Q70" si="2">+IF(F7="",0,Q6+F7)</f>
        <v>0</v>
      </c>
      <c r="R7" s="32">
        <f t="shared" ref="R7:R70" si="3">+IF(G7="",0,R6+G7)</f>
        <v>0</v>
      </c>
      <c r="S7" s="32">
        <f t="shared" ref="S7:S70" si="4">+IF(H7="",0,S6+H7)</f>
        <v>0</v>
      </c>
      <c r="T7" s="32">
        <f t="shared" ref="T7:T70" si="5">+IF(I7="",0,T6+I7)</f>
        <v>0</v>
      </c>
      <c r="U7" s="53">
        <f t="shared" ref="U7:U70" si="6">+IF(J7="",0,U6+J7)</f>
        <v>0</v>
      </c>
    </row>
    <row r="8" spans="2:21">
      <c r="B8" s="52">
        <v>0.01</v>
      </c>
      <c r="C8" s="53">
        <v>9.99</v>
      </c>
      <c r="E8" s="52">
        <v>7</v>
      </c>
      <c r="F8" s="32">
        <v>0</v>
      </c>
      <c r="G8" s="32">
        <v>0</v>
      </c>
      <c r="H8" s="32">
        <v>0</v>
      </c>
      <c r="I8" s="32">
        <v>0</v>
      </c>
      <c r="J8" s="53">
        <v>0</v>
      </c>
      <c r="M8" s="52">
        <f t="shared" ref="M8:M13" si="7">+N7+B8</f>
        <v>1000</v>
      </c>
      <c r="N8" s="53">
        <f t="shared" ref="N8:N13" si="8">+M8+C8</f>
        <v>1009.99</v>
      </c>
      <c r="P8" s="52">
        <f t="shared" si="1"/>
        <v>10.4</v>
      </c>
      <c r="Q8" s="32">
        <f t="shared" si="2"/>
        <v>0</v>
      </c>
      <c r="R8" s="32">
        <f t="shared" si="3"/>
        <v>0</v>
      </c>
      <c r="S8" s="32">
        <f t="shared" si="4"/>
        <v>0</v>
      </c>
      <c r="T8" s="32">
        <f t="shared" si="5"/>
        <v>0</v>
      </c>
      <c r="U8" s="53">
        <f t="shared" si="6"/>
        <v>0</v>
      </c>
    </row>
    <row r="9" spans="2:21">
      <c r="B9" s="52">
        <v>0.01</v>
      </c>
      <c r="C9" s="53">
        <v>9.99</v>
      </c>
      <c r="E9" s="52">
        <v>7</v>
      </c>
      <c r="F9" s="32">
        <v>0</v>
      </c>
      <c r="G9" s="32">
        <v>0</v>
      </c>
      <c r="H9" s="32">
        <v>0</v>
      </c>
      <c r="I9" s="32">
        <v>0</v>
      </c>
      <c r="J9" s="53">
        <v>0</v>
      </c>
      <c r="M9" s="52">
        <f t="shared" si="7"/>
        <v>1010</v>
      </c>
      <c r="N9" s="53">
        <f t="shared" si="8"/>
        <v>1019.99</v>
      </c>
      <c r="P9" s="52">
        <f t="shared" si="1"/>
        <v>17.399999999999999</v>
      </c>
      <c r="Q9" s="32">
        <f t="shared" si="2"/>
        <v>0</v>
      </c>
      <c r="R9" s="32">
        <f t="shared" si="3"/>
        <v>0</v>
      </c>
      <c r="S9" s="32">
        <f t="shared" si="4"/>
        <v>0</v>
      </c>
      <c r="T9" s="32">
        <f t="shared" si="5"/>
        <v>0</v>
      </c>
      <c r="U9" s="53">
        <f t="shared" si="6"/>
        <v>0</v>
      </c>
    </row>
    <row r="10" spans="2:21">
      <c r="B10" s="52">
        <v>0.01</v>
      </c>
      <c r="C10" s="53">
        <v>9.99</v>
      </c>
      <c r="E10" s="52">
        <v>7</v>
      </c>
      <c r="F10" s="32">
        <v>0</v>
      </c>
      <c r="G10" s="32">
        <v>0</v>
      </c>
      <c r="H10" s="32">
        <v>0</v>
      </c>
      <c r="I10" s="32">
        <v>0</v>
      </c>
      <c r="J10" s="53">
        <v>0</v>
      </c>
      <c r="M10" s="52">
        <f t="shared" si="7"/>
        <v>1020</v>
      </c>
      <c r="N10" s="53">
        <f t="shared" si="8"/>
        <v>1029.99</v>
      </c>
      <c r="P10" s="52">
        <f t="shared" si="1"/>
        <v>24.4</v>
      </c>
      <c r="Q10" s="32">
        <f t="shared" si="2"/>
        <v>0</v>
      </c>
      <c r="R10" s="32">
        <f t="shared" si="3"/>
        <v>0</v>
      </c>
      <c r="S10" s="32">
        <f t="shared" si="4"/>
        <v>0</v>
      </c>
      <c r="T10" s="32">
        <f t="shared" si="5"/>
        <v>0</v>
      </c>
      <c r="U10" s="53">
        <f t="shared" si="6"/>
        <v>0</v>
      </c>
    </row>
    <row r="11" spans="2:21">
      <c r="B11" s="52">
        <v>0.01</v>
      </c>
      <c r="C11" s="53">
        <v>9.99</v>
      </c>
      <c r="E11" s="52">
        <v>7</v>
      </c>
      <c r="F11" s="32">
        <v>0</v>
      </c>
      <c r="G11" s="32">
        <v>0</v>
      </c>
      <c r="H11" s="32">
        <v>0</v>
      </c>
      <c r="I11" s="32">
        <v>0</v>
      </c>
      <c r="J11" s="53">
        <v>0</v>
      </c>
      <c r="M11" s="52">
        <f t="shared" si="7"/>
        <v>1030</v>
      </c>
      <c r="N11" s="53">
        <f t="shared" si="8"/>
        <v>1039.99</v>
      </c>
      <c r="P11" s="52">
        <f t="shared" si="1"/>
        <v>31.4</v>
      </c>
      <c r="Q11" s="32">
        <f t="shared" si="2"/>
        <v>0</v>
      </c>
      <c r="R11" s="32">
        <f t="shared" si="3"/>
        <v>0</v>
      </c>
      <c r="S11" s="32">
        <f t="shared" si="4"/>
        <v>0</v>
      </c>
      <c r="T11" s="32">
        <f t="shared" si="5"/>
        <v>0</v>
      </c>
      <c r="U11" s="53">
        <f t="shared" si="6"/>
        <v>0</v>
      </c>
    </row>
    <row r="12" spans="2:21">
      <c r="B12" s="52">
        <v>0.01</v>
      </c>
      <c r="C12" s="53">
        <v>9.99</v>
      </c>
      <c r="E12" s="52">
        <v>7</v>
      </c>
      <c r="F12" s="32">
        <v>0</v>
      </c>
      <c r="G12" s="32">
        <v>0</v>
      </c>
      <c r="H12" s="32">
        <v>0</v>
      </c>
      <c r="I12" s="32">
        <v>0</v>
      </c>
      <c r="J12" s="53">
        <v>0</v>
      </c>
      <c r="M12" s="52">
        <f t="shared" si="7"/>
        <v>1040</v>
      </c>
      <c r="N12" s="53">
        <f t="shared" si="8"/>
        <v>1049.99</v>
      </c>
      <c r="P12" s="52">
        <f t="shared" si="1"/>
        <v>38.4</v>
      </c>
      <c r="Q12" s="32">
        <f t="shared" si="2"/>
        <v>0</v>
      </c>
      <c r="R12" s="32">
        <f t="shared" si="3"/>
        <v>0</v>
      </c>
      <c r="S12" s="32">
        <f t="shared" si="4"/>
        <v>0</v>
      </c>
      <c r="T12" s="32">
        <f t="shared" si="5"/>
        <v>0</v>
      </c>
      <c r="U12" s="53">
        <f t="shared" si="6"/>
        <v>0</v>
      </c>
    </row>
    <row r="13" spans="2:21">
      <c r="B13" s="52">
        <v>0.01</v>
      </c>
      <c r="C13" s="53">
        <v>9.99</v>
      </c>
      <c r="E13" s="52">
        <v>7</v>
      </c>
      <c r="F13" s="32">
        <v>0</v>
      </c>
      <c r="G13" s="32">
        <v>0</v>
      </c>
      <c r="H13" s="32">
        <v>0</v>
      </c>
      <c r="I13" s="32">
        <v>0</v>
      </c>
      <c r="J13" s="53">
        <v>0</v>
      </c>
      <c r="M13" s="52">
        <f t="shared" si="7"/>
        <v>1050</v>
      </c>
      <c r="N13" s="53">
        <f t="shared" si="8"/>
        <v>1059.99</v>
      </c>
      <c r="P13" s="52">
        <f t="shared" si="1"/>
        <v>45.4</v>
      </c>
      <c r="Q13" s="32">
        <f t="shared" si="2"/>
        <v>0</v>
      </c>
      <c r="R13" s="32">
        <f t="shared" si="3"/>
        <v>0</v>
      </c>
      <c r="S13" s="32">
        <f t="shared" si="4"/>
        <v>0</v>
      </c>
      <c r="T13" s="32">
        <f t="shared" si="5"/>
        <v>0</v>
      </c>
      <c r="U13" s="53">
        <f t="shared" si="6"/>
        <v>0</v>
      </c>
    </row>
    <row r="14" spans="2:21">
      <c r="B14" s="52">
        <v>0.01</v>
      </c>
      <c r="C14" s="53">
        <v>9.99</v>
      </c>
      <c r="E14" s="52">
        <v>7</v>
      </c>
      <c r="F14" s="32">
        <v>0</v>
      </c>
      <c r="G14" s="32">
        <v>0</v>
      </c>
      <c r="H14" s="32">
        <v>0</v>
      </c>
      <c r="I14" s="32">
        <v>0</v>
      </c>
      <c r="J14" s="53">
        <v>0</v>
      </c>
      <c r="M14" s="52">
        <f t="shared" ref="M14:M77" si="9">+N13+B14</f>
        <v>1060</v>
      </c>
      <c r="N14" s="53">
        <f t="shared" ref="N14:N77" si="10">+M14+C14</f>
        <v>1069.99</v>
      </c>
      <c r="P14" s="52">
        <f t="shared" si="1"/>
        <v>52.4</v>
      </c>
      <c r="Q14" s="32">
        <f t="shared" si="2"/>
        <v>0</v>
      </c>
      <c r="R14" s="32">
        <f t="shared" si="3"/>
        <v>0</v>
      </c>
      <c r="S14" s="32">
        <f t="shared" si="4"/>
        <v>0</v>
      </c>
      <c r="T14" s="32">
        <f t="shared" si="5"/>
        <v>0</v>
      </c>
      <c r="U14" s="53">
        <f t="shared" si="6"/>
        <v>0</v>
      </c>
    </row>
    <row r="15" spans="2:21">
      <c r="B15" s="52">
        <v>0.01</v>
      </c>
      <c r="C15" s="53">
        <v>9.99</v>
      </c>
      <c r="E15" s="52">
        <v>7</v>
      </c>
      <c r="F15" s="32">
        <v>0</v>
      </c>
      <c r="G15" s="32">
        <v>0</v>
      </c>
      <c r="H15" s="32">
        <v>0</v>
      </c>
      <c r="I15" s="32">
        <v>0</v>
      </c>
      <c r="J15" s="53">
        <v>0</v>
      </c>
      <c r="M15" s="52">
        <f t="shared" si="9"/>
        <v>1070</v>
      </c>
      <c r="N15" s="53">
        <f t="shared" si="10"/>
        <v>1079.99</v>
      </c>
      <c r="P15" s="52">
        <f t="shared" si="1"/>
        <v>59.4</v>
      </c>
      <c r="Q15" s="32">
        <f t="shared" si="2"/>
        <v>0</v>
      </c>
      <c r="R15" s="32">
        <f t="shared" si="3"/>
        <v>0</v>
      </c>
      <c r="S15" s="32">
        <f t="shared" si="4"/>
        <v>0</v>
      </c>
      <c r="T15" s="32">
        <f t="shared" si="5"/>
        <v>0</v>
      </c>
      <c r="U15" s="53">
        <f t="shared" si="6"/>
        <v>0</v>
      </c>
    </row>
    <row r="16" spans="2:21">
      <c r="B16" s="52">
        <v>0.01</v>
      </c>
      <c r="C16" s="53">
        <v>9.99</v>
      </c>
      <c r="E16" s="52">
        <v>7</v>
      </c>
      <c r="F16" s="32">
        <v>0</v>
      </c>
      <c r="G16" s="32">
        <v>0</v>
      </c>
      <c r="H16" s="32">
        <v>0</v>
      </c>
      <c r="I16" s="32">
        <v>0</v>
      </c>
      <c r="J16" s="53">
        <v>0</v>
      </c>
      <c r="M16" s="52">
        <f t="shared" si="9"/>
        <v>1080</v>
      </c>
      <c r="N16" s="53">
        <f t="shared" si="10"/>
        <v>1089.99</v>
      </c>
      <c r="P16" s="52">
        <f t="shared" si="1"/>
        <v>66.400000000000006</v>
      </c>
      <c r="Q16" s="32">
        <f t="shared" si="2"/>
        <v>0</v>
      </c>
      <c r="R16" s="32">
        <f t="shared" si="3"/>
        <v>0</v>
      </c>
      <c r="S16" s="32">
        <f t="shared" si="4"/>
        <v>0</v>
      </c>
      <c r="T16" s="32">
        <f t="shared" si="5"/>
        <v>0</v>
      </c>
      <c r="U16" s="53">
        <f t="shared" si="6"/>
        <v>0</v>
      </c>
    </row>
    <row r="17" spans="2:21">
      <c r="B17" s="52">
        <v>0.01</v>
      </c>
      <c r="C17" s="53">
        <v>9.99</v>
      </c>
      <c r="E17" s="52">
        <v>7</v>
      </c>
      <c r="F17" s="32">
        <v>0</v>
      </c>
      <c r="G17" s="32">
        <v>0</v>
      </c>
      <c r="H17" s="32">
        <v>0</v>
      </c>
      <c r="I17" s="32">
        <v>0</v>
      </c>
      <c r="J17" s="53">
        <v>0</v>
      </c>
      <c r="M17" s="52">
        <f t="shared" si="9"/>
        <v>1090</v>
      </c>
      <c r="N17" s="53">
        <f t="shared" si="10"/>
        <v>1099.99</v>
      </c>
      <c r="P17" s="52">
        <f t="shared" si="1"/>
        <v>73.400000000000006</v>
      </c>
      <c r="Q17" s="32">
        <f t="shared" si="2"/>
        <v>0</v>
      </c>
      <c r="R17" s="32">
        <f t="shared" si="3"/>
        <v>0</v>
      </c>
      <c r="S17" s="32">
        <f t="shared" si="4"/>
        <v>0</v>
      </c>
      <c r="T17" s="32">
        <f t="shared" si="5"/>
        <v>0</v>
      </c>
      <c r="U17" s="53">
        <f t="shared" si="6"/>
        <v>0</v>
      </c>
    </row>
    <row r="18" spans="2:21">
      <c r="B18" s="52">
        <v>0.01</v>
      </c>
      <c r="C18" s="53">
        <v>9.99</v>
      </c>
      <c r="E18" s="52">
        <v>7</v>
      </c>
      <c r="F18" s="32">
        <v>0</v>
      </c>
      <c r="G18" s="32">
        <v>0</v>
      </c>
      <c r="H18" s="32">
        <v>0</v>
      </c>
      <c r="I18" s="32">
        <v>0</v>
      </c>
      <c r="J18" s="53">
        <v>0</v>
      </c>
      <c r="M18" s="52">
        <f t="shared" si="9"/>
        <v>1100</v>
      </c>
      <c r="N18" s="53">
        <f t="shared" si="10"/>
        <v>1109.99</v>
      </c>
      <c r="P18" s="52">
        <f t="shared" si="1"/>
        <v>80.400000000000006</v>
      </c>
      <c r="Q18" s="32">
        <f t="shared" si="2"/>
        <v>0</v>
      </c>
      <c r="R18" s="32">
        <f t="shared" si="3"/>
        <v>0</v>
      </c>
      <c r="S18" s="32">
        <f t="shared" si="4"/>
        <v>0</v>
      </c>
      <c r="T18" s="32">
        <f t="shared" si="5"/>
        <v>0</v>
      </c>
      <c r="U18" s="53">
        <f t="shared" si="6"/>
        <v>0</v>
      </c>
    </row>
    <row r="19" spans="2:21">
      <c r="B19" s="52">
        <v>0.01</v>
      </c>
      <c r="C19" s="53">
        <v>9.99</v>
      </c>
      <c r="E19" s="52">
        <v>7</v>
      </c>
      <c r="F19" s="32">
        <v>0</v>
      </c>
      <c r="G19" s="32">
        <v>0</v>
      </c>
      <c r="H19" s="32">
        <v>0</v>
      </c>
      <c r="I19" s="32">
        <v>0</v>
      </c>
      <c r="J19" s="53">
        <v>0</v>
      </c>
      <c r="M19" s="52">
        <f t="shared" si="9"/>
        <v>1110</v>
      </c>
      <c r="N19" s="53">
        <f t="shared" si="10"/>
        <v>1119.99</v>
      </c>
      <c r="P19" s="52">
        <f t="shared" si="1"/>
        <v>87.4</v>
      </c>
      <c r="Q19" s="32">
        <f t="shared" si="2"/>
        <v>0</v>
      </c>
      <c r="R19" s="32">
        <f t="shared" si="3"/>
        <v>0</v>
      </c>
      <c r="S19" s="32">
        <f t="shared" si="4"/>
        <v>0</v>
      </c>
      <c r="T19" s="32">
        <f t="shared" si="5"/>
        <v>0</v>
      </c>
      <c r="U19" s="53">
        <f t="shared" si="6"/>
        <v>0</v>
      </c>
    </row>
    <row r="20" spans="2:21">
      <c r="B20" s="52">
        <v>0.01</v>
      </c>
      <c r="C20" s="53">
        <v>9.99</v>
      </c>
      <c r="E20" s="52">
        <v>7</v>
      </c>
      <c r="F20" s="32">
        <v>0</v>
      </c>
      <c r="G20" s="32">
        <v>0</v>
      </c>
      <c r="H20" s="32">
        <v>0</v>
      </c>
      <c r="I20" s="32">
        <v>0</v>
      </c>
      <c r="J20" s="53">
        <v>0</v>
      </c>
      <c r="M20" s="52">
        <f t="shared" si="9"/>
        <v>1120</v>
      </c>
      <c r="N20" s="53">
        <f t="shared" si="10"/>
        <v>1129.99</v>
      </c>
      <c r="P20" s="52">
        <f t="shared" si="1"/>
        <v>94.4</v>
      </c>
      <c r="Q20" s="32">
        <f t="shared" si="2"/>
        <v>0</v>
      </c>
      <c r="R20" s="32">
        <f t="shared" si="3"/>
        <v>0</v>
      </c>
      <c r="S20" s="32">
        <f t="shared" si="4"/>
        <v>0</v>
      </c>
      <c r="T20" s="32">
        <f t="shared" si="5"/>
        <v>0</v>
      </c>
      <c r="U20" s="53">
        <f t="shared" si="6"/>
        <v>0</v>
      </c>
    </row>
    <row r="21" spans="2:21">
      <c r="B21" s="52">
        <v>0.01</v>
      </c>
      <c r="C21" s="53">
        <v>9.99</v>
      </c>
      <c r="E21" s="52">
        <v>7</v>
      </c>
      <c r="F21" s="32">
        <v>0</v>
      </c>
      <c r="G21" s="32">
        <v>0</v>
      </c>
      <c r="H21" s="32">
        <v>0</v>
      </c>
      <c r="I21" s="32">
        <v>0</v>
      </c>
      <c r="J21" s="53">
        <v>0</v>
      </c>
      <c r="M21" s="52">
        <f t="shared" si="9"/>
        <v>1130</v>
      </c>
      <c r="N21" s="53">
        <f t="shared" si="10"/>
        <v>1139.99</v>
      </c>
      <c r="P21" s="52">
        <f t="shared" si="1"/>
        <v>101.4</v>
      </c>
      <c r="Q21" s="32">
        <f t="shared" si="2"/>
        <v>0</v>
      </c>
      <c r="R21" s="32">
        <f t="shared" si="3"/>
        <v>0</v>
      </c>
      <c r="S21" s="32">
        <f t="shared" si="4"/>
        <v>0</v>
      </c>
      <c r="T21" s="32">
        <f t="shared" si="5"/>
        <v>0</v>
      </c>
      <c r="U21" s="53">
        <f t="shared" si="6"/>
        <v>0</v>
      </c>
    </row>
    <row r="22" spans="2:21">
      <c r="B22" s="52">
        <v>0.01</v>
      </c>
      <c r="C22" s="53">
        <v>9.99</v>
      </c>
      <c r="E22" s="52">
        <v>7</v>
      </c>
      <c r="F22" s="32">
        <v>0</v>
      </c>
      <c r="G22" s="32">
        <v>0</v>
      </c>
      <c r="H22" s="32">
        <v>0</v>
      </c>
      <c r="I22" s="32">
        <v>0</v>
      </c>
      <c r="J22" s="53">
        <v>0</v>
      </c>
      <c r="M22" s="52">
        <f t="shared" si="9"/>
        <v>1140</v>
      </c>
      <c r="N22" s="53">
        <f t="shared" si="10"/>
        <v>1149.99</v>
      </c>
      <c r="P22" s="52">
        <f t="shared" si="1"/>
        <v>108.4</v>
      </c>
      <c r="Q22" s="32">
        <f t="shared" si="2"/>
        <v>0</v>
      </c>
      <c r="R22" s="32">
        <f t="shared" si="3"/>
        <v>0</v>
      </c>
      <c r="S22" s="32">
        <f t="shared" si="4"/>
        <v>0</v>
      </c>
      <c r="T22" s="32">
        <f t="shared" si="5"/>
        <v>0</v>
      </c>
      <c r="U22" s="53">
        <f t="shared" si="6"/>
        <v>0</v>
      </c>
    </row>
    <row r="23" spans="2:21">
      <c r="B23" s="52">
        <v>0.01</v>
      </c>
      <c r="C23" s="53">
        <v>9.99</v>
      </c>
      <c r="E23" s="52">
        <v>7</v>
      </c>
      <c r="F23" s="32">
        <v>0</v>
      </c>
      <c r="G23" s="32">
        <v>0</v>
      </c>
      <c r="H23" s="32">
        <v>0</v>
      </c>
      <c r="I23" s="32">
        <v>0</v>
      </c>
      <c r="J23" s="53">
        <v>0</v>
      </c>
      <c r="M23" s="52">
        <f t="shared" si="9"/>
        <v>1150</v>
      </c>
      <c r="N23" s="53">
        <f t="shared" si="10"/>
        <v>1159.99</v>
      </c>
      <c r="P23" s="52">
        <f t="shared" si="1"/>
        <v>115.4</v>
      </c>
      <c r="Q23" s="32">
        <f t="shared" si="2"/>
        <v>0</v>
      </c>
      <c r="R23" s="32">
        <f t="shared" si="3"/>
        <v>0</v>
      </c>
      <c r="S23" s="32">
        <f t="shared" si="4"/>
        <v>0</v>
      </c>
      <c r="T23" s="32">
        <f t="shared" si="5"/>
        <v>0</v>
      </c>
      <c r="U23" s="53">
        <f t="shared" si="6"/>
        <v>0</v>
      </c>
    </row>
    <row r="24" spans="2:21">
      <c r="B24" s="52">
        <v>0.01</v>
      </c>
      <c r="C24" s="53">
        <v>9.99</v>
      </c>
      <c r="E24" s="52">
        <v>7</v>
      </c>
      <c r="F24" s="32">
        <v>0</v>
      </c>
      <c r="G24" s="32">
        <v>0</v>
      </c>
      <c r="H24" s="32">
        <v>0</v>
      </c>
      <c r="I24" s="32">
        <v>0</v>
      </c>
      <c r="J24" s="53">
        <v>0</v>
      </c>
      <c r="M24" s="52">
        <f t="shared" si="9"/>
        <v>1160</v>
      </c>
      <c r="N24" s="53">
        <f t="shared" si="10"/>
        <v>1169.99</v>
      </c>
      <c r="P24" s="52">
        <f t="shared" si="1"/>
        <v>122.4</v>
      </c>
      <c r="Q24" s="32">
        <f t="shared" si="2"/>
        <v>0</v>
      </c>
      <c r="R24" s="32">
        <f t="shared" si="3"/>
        <v>0</v>
      </c>
      <c r="S24" s="32">
        <f t="shared" si="4"/>
        <v>0</v>
      </c>
      <c r="T24" s="32">
        <f t="shared" si="5"/>
        <v>0</v>
      </c>
      <c r="U24" s="53">
        <f t="shared" si="6"/>
        <v>0</v>
      </c>
    </row>
    <row r="25" spans="2:21">
      <c r="B25" s="52">
        <v>0.01</v>
      </c>
      <c r="C25" s="53">
        <v>9.99</v>
      </c>
      <c r="E25" s="52">
        <v>7</v>
      </c>
      <c r="F25" s="32">
        <v>0</v>
      </c>
      <c r="G25" s="32">
        <v>0</v>
      </c>
      <c r="H25" s="32">
        <v>0</v>
      </c>
      <c r="I25" s="32">
        <v>0</v>
      </c>
      <c r="J25" s="53">
        <v>0</v>
      </c>
      <c r="M25" s="52">
        <f t="shared" si="9"/>
        <v>1170</v>
      </c>
      <c r="N25" s="53">
        <f t="shared" si="10"/>
        <v>1179.99</v>
      </c>
      <c r="P25" s="52">
        <f t="shared" si="1"/>
        <v>129.4</v>
      </c>
      <c r="Q25" s="32">
        <f t="shared" si="2"/>
        <v>0</v>
      </c>
      <c r="R25" s="32">
        <f t="shared" si="3"/>
        <v>0</v>
      </c>
      <c r="S25" s="32">
        <f t="shared" si="4"/>
        <v>0</v>
      </c>
      <c r="T25" s="32">
        <f t="shared" si="5"/>
        <v>0</v>
      </c>
      <c r="U25" s="53">
        <f t="shared" si="6"/>
        <v>0</v>
      </c>
    </row>
    <row r="26" spans="2:21">
      <c r="B26" s="52">
        <v>0.01</v>
      </c>
      <c r="C26" s="53">
        <v>9.99</v>
      </c>
      <c r="E26" s="52">
        <v>7</v>
      </c>
      <c r="F26" s="32">
        <v>0</v>
      </c>
      <c r="G26" s="32">
        <v>0</v>
      </c>
      <c r="H26" s="32">
        <v>0</v>
      </c>
      <c r="I26" s="32">
        <v>0</v>
      </c>
      <c r="J26" s="53">
        <v>0</v>
      </c>
      <c r="M26" s="52">
        <f t="shared" si="9"/>
        <v>1180</v>
      </c>
      <c r="N26" s="53">
        <f t="shared" si="10"/>
        <v>1189.99</v>
      </c>
      <c r="P26" s="52">
        <f t="shared" si="1"/>
        <v>136.4</v>
      </c>
      <c r="Q26" s="32">
        <f t="shared" si="2"/>
        <v>0</v>
      </c>
      <c r="R26" s="32">
        <f t="shared" si="3"/>
        <v>0</v>
      </c>
      <c r="S26" s="32">
        <f t="shared" si="4"/>
        <v>0</v>
      </c>
      <c r="T26" s="32">
        <f t="shared" si="5"/>
        <v>0</v>
      </c>
      <c r="U26" s="53">
        <f t="shared" si="6"/>
        <v>0</v>
      </c>
    </row>
    <row r="27" spans="2:21">
      <c r="B27" s="52">
        <v>0.01</v>
      </c>
      <c r="C27" s="53">
        <v>9.99</v>
      </c>
      <c r="E27" s="52">
        <v>7</v>
      </c>
      <c r="F27" s="32">
        <v>0</v>
      </c>
      <c r="G27" s="32">
        <v>0</v>
      </c>
      <c r="H27" s="32">
        <v>0</v>
      </c>
      <c r="I27" s="32">
        <v>0</v>
      </c>
      <c r="J27" s="53">
        <v>0</v>
      </c>
      <c r="M27" s="52">
        <f t="shared" si="9"/>
        <v>1190</v>
      </c>
      <c r="N27" s="53">
        <f t="shared" si="10"/>
        <v>1199.99</v>
      </c>
      <c r="P27" s="52">
        <f t="shared" si="1"/>
        <v>143.4</v>
      </c>
      <c r="Q27" s="32">
        <f t="shared" si="2"/>
        <v>0</v>
      </c>
      <c r="R27" s="32">
        <f t="shared" si="3"/>
        <v>0</v>
      </c>
      <c r="S27" s="32">
        <f t="shared" si="4"/>
        <v>0</v>
      </c>
      <c r="T27" s="32">
        <f t="shared" si="5"/>
        <v>0</v>
      </c>
      <c r="U27" s="53">
        <f t="shared" si="6"/>
        <v>0</v>
      </c>
    </row>
    <row r="28" spans="2:21">
      <c r="B28" s="52">
        <v>0.01</v>
      </c>
      <c r="C28" s="53">
        <v>9.99</v>
      </c>
      <c r="E28" s="52">
        <v>7</v>
      </c>
      <c r="F28" s="32">
        <v>0</v>
      </c>
      <c r="G28" s="32">
        <v>0</v>
      </c>
      <c r="H28" s="32">
        <v>0</v>
      </c>
      <c r="I28" s="32">
        <v>0</v>
      </c>
      <c r="J28" s="53">
        <v>0</v>
      </c>
      <c r="M28" s="52">
        <f t="shared" si="9"/>
        <v>1200</v>
      </c>
      <c r="N28" s="53">
        <f t="shared" si="10"/>
        <v>1209.99</v>
      </c>
      <c r="P28" s="52">
        <f t="shared" si="1"/>
        <v>150.4</v>
      </c>
      <c r="Q28" s="32">
        <f t="shared" si="2"/>
        <v>0</v>
      </c>
      <c r="R28" s="32">
        <f t="shared" si="3"/>
        <v>0</v>
      </c>
      <c r="S28" s="32">
        <f t="shared" si="4"/>
        <v>0</v>
      </c>
      <c r="T28" s="32">
        <f t="shared" si="5"/>
        <v>0</v>
      </c>
      <c r="U28" s="53">
        <f t="shared" si="6"/>
        <v>0</v>
      </c>
    </row>
    <row r="29" spans="2:21">
      <c r="B29" s="52">
        <v>0.01</v>
      </c>
      <c r="C29" s="53">
        <v>9.99</v>
      </c>
      <c r="E29" s="52">
        <v>7</v>
      </c>
      <c r="F29" s="32">
        <v>0</v>
      </c>
      <c r="G29" s="32">
        <v>0</v>
      </c>
      <c r="H29" s="32">
        <v>0</v>
      </c>
      <c r="I29" s="32">
        <v>0</v>
      </c>
      <c r="J29" s="53">
        <v>0</v>
      </c>
      <c r="M29" s="52">
        <f t="shared" si="9"/>
        <v>1210</v>
      </c>
      <c r="N29" s="53">
        <f t="shared" si="10"/>
        <v>1219.99</v>
      </c>
      <c r="P29" s="52">
        <f t="shared" si="1"/>
        <v>157.4</v>
      </c>
      <c r="Q29" s="32">
        <f t="shared" si="2"/>
        <v>0</v>
      </c>
      <c r="R29" s="32">
        <f t="shared" si="3"/>
        <v>0</v>
      </c>
      <c r="S29" s="32">
        <f t="shared" si="4"/>
        <v>0</v>
      </c>
      <c r="T29" s="32">
        <f t="shared" si="5"/>
        <v>0</v>
      </c>
      <c r="U29" s="53">
        <f t="shared" si="6"/>
        <v>0</v>
      </c>
    </row>
    <row r="30" spans="2:21">
      <c r="B30" s="52">
        <v>0.01</v>
      </c>
      <c r="C30" s="53">
        <v>9.99</v>
      </c>
      <c r="E30" s="52">
        <v>7</v>
      </c>
      <c r="F30" s="32">
        <v>0</v>
      </c>
      <c r="G30" s="32">
        <v>0</v>
      </c>
      <c r="H30" s="32">
        <v>0</v>
      </c>
      <c r="I30" s="32">
        <v>0</v>
      </c>
      <c r="J30" s="53">
        <v>0</v>
      </c>
      <c r="M30" s="52">
        <f t="shared" si="9"/>
        <v>1220</v>
      </c>
      <c r="N30" s="53">
        <f t="shared" si="10"/>
        <v>1229.99</v>
      </c>
      <c r="P30" s="52">
        <f t="shared" si="1"/>
        <v>164.4</v>
      </c>
      <c r="Q30" s="32">
        <f t="shared" si="2"/>
        <v>0</v>
      </c>
      <c r="R30" s="32">
        <f t="shared" si="3"/>
        <v>0</v>
      </c>
      <c r="S30" s="32">
        <f t="shared" si="4"/>
        <v>0</v>
      </c>
      <c r="T30" s="32">
        <f t="shared" si="5"/>
        <v>0</v>
      </c>
      <c r="U30" s="53">
        <f t="shared" si="6"/>
        <v>0</v>
      </c>
    </row>
    <row r="31" spans="2:21">
      <c r="B31" s="52">
        <v>0.01</v>
      </c>
      <c r="C31" s="53">
        <v>9.99</v>
      </c>
      <c r="E31" s="52">
        <v>7</v>
      </c>
      <c r="F31" s="32">
        <v>0</v>
      </c>
      <c r="G31" s="32">
        <v>0</v>
      </c>
      <c r="H31" s="32">
        <v>0</v>
      </c>
      <c r="I31" s="32">
        <v>0</v>
      </c>
      <c r="J31" s="53">
        <v>0</v>
      </c>
      <c r="M31" s="52">
        <f t="shared" si="9"/>
        <v>1230</v>
      </c>
      <c r="N31" s="53">
        <f t="shared" si="10"/>
        <v>1239.99</v>
      </c>
      <c r="P31" s="52">
        <f t="shared" si="1"/>
        <v>171.4</v>
      </c>
      <c r="Q31" s="32">
        <f t="shared" si="2"/>
        <v>0</v>
      </c>
      <c r="R31" s="32">
        <f t="shared" si="3"/>
        <v>0</v>
      </c>
      <c r="S31" s="32">
        <f t="shared" si="4"/>
        <v>0</v>
      </c>
      <c r="T31" s="32">
        <f t="shared" si="5"/>
        <v>0</v>
      </c>
      <c r="U31" s="53">
        <f t="shared" si="6"/>
        <v>0</v>
      </c>
    </row>
    <row r="32" spans="2:21">
      <c r="B32" s="52">
        <v>0.01</v>
      </c>
      <c r="C32" s="53">
        <v>9.99</v>
      </c>
      <c r="E32" s="52">
        <v>7</v>
      </c>
      <c r="F32" s="32">
        <v>0</v>
      </c>
      <c r="G32" s="32">
        <v>0</v>
      </c>
      <c r="H32" s="32">
        <v>0</v>
      </c>
      <c r="I32" s="32">
        <v>0</v>
      </c>
      <c r="J32" s="53">
        <v>0</v>
      </c>
      <c r="M32" s="52">
        <f t="shared" si="9"/>
        <v>1240</v>
      </c>
      <c r="N32" s="53">
        <f t="shared" si="10"/>
        <v>1249.99</v>
      </c>
      <c r="P32" s="52">
        <f t="shared" si="1"/>
        <v>178.4</v>
      </c>
      <c r="Q32" s="32">
        <f t="shared" si="2"/>
        <v>0</v>
      </c>
      <c r="R32" s="32">
        <f t="shared" si="3"/>
        <v>0</v>
      </c>
      <c r="S32" s="32">
        <f t="shared" si="4"/>
        <v>0</v>
      </c>
      <c r="T32" s="32">
        <f t="shared" si="5"/>
        <v>0</v>
      </c>
      <c r="U32" s="53">
        <f t="shared" si="6"/>
        <v>0</v>
      </c>
    </row>
    <row r="33" spans="2:21">
      <c r="B33" s="52">
        <v>0.01</v>
      </c>
      <c r="C33" s="53">
        <v>9.99</v>
      </c>
      <c r="E33" s="52">
        <v>7</v>
      </c>
      <c r="F33" s="32">
        <v>0</v>
      </c>
      <c r="G33" s="32">
        <v>0</v>
      </c>
      <c r="H33" s="32">
        <v>0</v>
      </c>
      <c r="I33" s="32">
        <v>0</v>
      </c>
      <c r="J33" s="53">
        <v>0</v>
      </c>
      <c r="M33" s="52">
        <f t="shared" si="9"/>
        <v>1250</v>
      </c>
      <c r="N33" s="53">
        <f t="shared" si="10"/>
        <v>1259.99</v>
      </c>
      <c r="P33" s="52">
        <f t="shared" si="1"/>
        <v>185.4</v>
      </c>
      <c r="Q33" s="32">
        <f t="shared" si="2"/>
        <v>0</v>
      </c>
      <c r="R33" s="32">
        <f t="shared" si="3"/>
        <v>0</v>
      </c>
      <c r="S33" s="32">
        <f t="shared" si="4"/>
        <v>0</v>
      </c>
      <c r="T33" s="32">
        <f t="shared" si="5"/>
        <v>0</v>
      </c>
      <c r="U33" s="53">
        <f t="shared" si="6"/>
        <v>0</v>
      </c>
    </row>
    <row r="34" spans="2:21">
      <c r="B34" s="52">
        <v>0.01</v>
      </c>
      <c r="C34" s="53">
        <v>9.99</v>
      </c>
      <c r="E34" s="52">
        <v>7</v>
      </c>
      <c r="F34" s="32">
        <v>0</v>
      </c>
      <c r="G34" s="32">
        <v>0</v>
      </c>
      <c r="H34" s="32">
        <v>0</v>
      </c>
      <c r="I34" s="32">
        <v>0</v>
      </c>
      <c r="J34" s="53">
        <v>0</v>
      </c>
      <c r="M34" s="52">
        <f t="shared" si="9"/>
        <v>1260</v>
      </c>
      <c r="N34" s="53">
        <f t="shared" si="10"/>
        <v>1269.99</v>
      </c>
      <c r="P34" s="52">
        <f t="shared" si="1"/>
        <v>192.4</v>
      </c>
      <c r="Q34" s="32">
        <f t="shared" si="2"/>
        <v>0</v>
      </c>
      <c r="R34" s="32">
        <f t="shared" si="3"/>
        <v>0</v>
      </c>
      <c r="S34" s="32">
        <f t="shared" si="4"/>
        <v>0</v>
      </c>
      <c r="T34" s="32">
        <f t="shared" si="5"/>
        <v>0</v>
      </c>
      <c r="U34" s="53">
        <f t="shared" si="6"/>
        <v>0</v>
      </c>
    </row>
    <row r="35" spans="2:21">
      <c r="B35" s="52">
        <v>0.01</v>
      </c>
      <c r="C35" s="53">
        <v>9.99</v>
      </c>
      <c r="E35" s="52">
        <v>7</v>
      </c>
      <c r="F35" s="32">
        <v>0</v>
      </c>
      <c r="G35" s="32">
        <v>0</v>
      </c>
      <c r="H35" s="32">
        <v>0</v>
      </c>
      <c r="I35" s="32">
        <v>0</v>
      </c>
      <c r="J35" s="53">
        <v>0</v>
      </c>
      <c r="M35" s="52">
        <f t="shared" si="9"/>
        <v>1270</v>
      </c>
      <c r="N35" s="53">
        <f t="shared" si="10"/>
        <v>1279.99</v>
      </c>
      <c r="P35" s="52">
        <f t="shared" si="1"/>
        <v>199.4</v>
      </c>
      <c r="Q35" s="32">
        <f t="shared" si="2"/>
        <v>0</v>
      </c>
      <c r="R35" s="32">
        <f t="shared" si="3"/>
        <v>0</v>
      </c>
      <c r="S35" s="32">
        <f t="shared" si="4"/>
        <v>0</v>
      </c>
      <c r="T35" s="32">
        <f t="shared" si="5"/>
        <v>0</v>
      </c>
      <c r="U35" s="53">
        <f t="shared" si="6"/>
        <v>0</v>
      </c>
    </row>
    <row r="36" spans="2:21">
      <c r="B36" s="52">
        <v>0.01</v>
      </c>
      <c r="C36" s="53">
        <v>9.99</v>
      </c>
      <c r="E36" s="52">
        <v>7</v>
      </c>
      <c r="F36" s="32">
        <v>0</v>
      </c>
      <c r="G36" s="32">
        <v>0</v>
      </c>
      <c r="H36" s="32">
        <v>0</v>
      </c>
      <c r="I36" s="32">
        <v>0</v>
      </c>
      <c r="J36" s="53">
        <v>0</v>
      </c>
      <c r="M36" s="52">
        <f t="shared" si="9"/>
        <v>1280</v>
      </c>
      <c r="N36" s="53">
        <f t="shared" si="10"/>
        <v>1289.99</v>
      </c>
      <c r="P36" s="52">
        <f t="shared" si="1"/>
        <v>206.4</v>
      </c>
      <c r="Q36" s="32">
        <f t="shared" si="2"/>
        <v>0</v>
      </c>
      <c r="R36" s="32">
        <f t="shared" si="3"/>
        <v>0</v>
      </c>
      <c r="S36" s="32">
        <f t="shared" si="4"/>
        <v>0</v>
      </c>
      <c r="T36" s="32">
        <f t="shared" si="5"/>
        <v>0</v>
      </c>
      <c r="U36" s="53">
        <f t="shared" si="6"/>
        <v>0</v>
      </c>
    </row>
    <row r="37" spans="2:21">
      <c r="B37" s="52">
        <v>0.01</v>
      </c>
      <c r="C37" s="53">
        <v>9.99</v>
      </c>
      <c r="E37" s="52">
        <v>7</v>
      </c>
      <c r="F37" s="32">
        <v>0</v>
      </c>
      <c r="G37" s="32">
        <v>0</v>
      </c>
      <c r="H37" s="32">
        <v>0</v>
      </c>
      <c r="I37" s="32">
        <v>0</v>
      </c>
      <c r="J37" s="53">
        <v>0</v>
      </c>
      <c r="M37" s="52">
        <f t="shared" si="9"/>
        <v>1290</v>
      </c>
      <c r="N37" s="53">
        <f t="shared" si="10"/>
        <v>1299.99</v>
      </c>
      <c r="P37" s="52">
        <f t="shared" si="1"/>
        <v>213.4</v>
      </c>
      <c r="Q37" s="32">
        <f t="shared" si="2"/>
        <v>0</v>
      </c>
      <c r="R37" s="32">
        <f t="shared" si="3"/>
        <v>0</v>
      </c>
      <c r="S37" s="32">
        <f t="shared" si="4"/>
        <v>0</v>
      </c>
      <c r="T37" s="32">
        <f t="shared" si="5"/>
        <v>0</v>
      </c>
      <c r="U37" s="53">
        <f t="shared" si="6"/>
        <v>0</v>
      </c>
    </row>
    <row r="38" spans="2:21">
      <c r="B38" s="52">
        <v>0.01</v>
      </c>
      <c r="C38" s="53">
        <v>9.99</v>
      </c>
      <c r="E38" s="52">
        <v>7</v>
      </c>
      <c r="F38" s="32">
        <v>0</v>
      </c>
      <c r="G38" s="32">
        <v>0</v>
      </c>
      <c r="H38" s="32">
        <v>0</v>
      </c>
      <c r="I38" s="32">
        <v>0</v>
      </c>
      <c r="J38" s="53">
        <v>0</v>
      </c>
      <c r="M38" s="52">
        <f t="shared" si="9"/>
        <v>1300</v>
      </c>
      <c r="N38" s="53">
        <f t="shared" si="10"/>
        <v>1309.99</v>
      </c>
      <c r="P38" s="52">
        <f t="shared" si="1"/>
        <v>220.4</v>
      </c>
      <c r="Q38" s="32">
        <f t="shared" si="2"/>
        <v>0</v>
      </c>
      <c r="R38" s="32">
        <f t="shared" si="3"/>
        <v>0</v>
      </c>
      <c r="S38" s="32">
        <f t="shared" si="4"/>
        <v>0</v>
      </c>
      <c r="T38" s="32">
        <f t="shared" si="5"/>
        <v>0</v>
      </c>
      <c r="U38" s="53">
        <f t="shared" si="6"/>
        <v>0</v>
      </c>
    </row>
    <row r="39" spans="2:21">
      <c r="B39" s="52">
        <v>0.01</v>
      </c>
      <c r="C39" s="53">
        <v>9.99</v>
      </c>
      <c r="E39" s="52">
        <v>7</v>
      </c>
      <c r="F39" s="32">
        <v>0</v>
      </c>
      <c r="G39" s="32">
        <v>0</v>
      </c>
      <c r="H39" s="32">
        <v>0</v>
      </c>
      <c r="I39" s="32">
        <v>0</v>
      </c>
      <c r="J39" s="53">
        <v>0</v>
      </c>
      <c r="M39" s="52">
        <f t="shared" si="9"/>
        <v>1310</v>
      </c>
      <c r="N39" s="53">
        <f t="shared" si="10"/>
        <v>1319.99</v>
      </c>
      <c r="P39" s="52">
        <f t="shared" si="1"/>
        <v>227.4</v>
      </c>
      <c r="Q39" s="32">
        <f t="shared" si="2"/>
        <v>0</v>
      </c>
      <c r="R39" s="32">
        <f t="shared" si="3"/>
        <v>0</v>
      </c>
      <c r="S39" s="32">
        <f t="shared" si="4"/>
        <v>0</v>
      </c>
      <c r="T39" s="32">
        <f t="shared" si="5"/>
        <v>0</v>
      </c>
      <c r="U39" s="53">
        <f t="shared" si="6"/>
        <v>0</v>
      </c>
    </row>
    <row r="40" spans="2:21">
      <c r="B40" s="52">
        <v>0.01</v>
      </c>
      <c r="C40" s="53">
        <v>9.99</v>
      </c>
      <c r="E40" s="52">
        <v>7</v>
      </c>
      <c r="F40" s="32">
        <v>0</v>
      </c>
      <c r="G40" s="32">
        <v>0</v>
      </c>
      <c r="H40" s="32">
        <v>0</v>
      </c>
      <c r="I40" s="32">
        <v>0</v>
      </c>
      <c r="J40" s="53">
        <v>0</v>
      </c>
      <c r="M40" s="52">
        <f t="shared" si="9"/>
        <v>1320</v>
      </c>
      <c r="N40" s="53">
        <f t="shared" si="10"/>
        <v>1329.99</v>
      </c>
      <c r="P40" s="52">
        <f t="shared" si="1"/>
        <v>234.4</v>
      </c>
      <c r="Q40" s="32">
        <f t="shared" si="2"/>
        <v>0</v>
      </c>
      <c r="R40" s="32">
        <f t="shared" si="3"/>
        <v>0</v>
      </c>
      <c r="S40" s="32">
        <f t="shared" si="4"/>
        <v>0</v>
      </c>
      <c r="T40" s="32">
        <f t="shared" si="5"/>
        <v>0</v>
      </c>
      <c r="U40" s="53">
        <f t="shared" si="6"/>
        <v>0</v>
      </c>
    </row>
    <row r="41" spans="2:21">
      <c r="B41" s="52">
        <v>0.01</v>
      </c>
      <c r="C41" s="53">
        <v>9.99</v>
      </c>
      <c r="E41" s="52">
        <v>7</v>
      </c>
      <c r="F41" s="32">
        <v>0</v>
      </c>
      <c r="G41" s="32">
        <v>0</v>
      </c>
      <c r="H41" s="32">
        <v>0</v>
      </c>
      <c r="I41" s="32">
        <v>0</v>
      </c>
      <c r="J41" s="53">
        <v>0</v>
      </c>
      <c r="M41" s="52">
        <f t="shared" si="9"/>
        <v>1330</v>
      </c>
      <c r="N41" s="53">
        <f t="shared" si="10"/>
        <v>1339.99</v>
      </c>
      <c r="P41" s="52">
        <f t="shared" si="1"/>
        <v>241.4</v>
      </c>
      <c r="Q41" s="32">
        <f t="shared" si="2"/>
        <v>0</v>
      </c>
      <c r="R41" s="32">
        <f t="shared" si="3"/>
        <v>0</v>
      </c>
      <c r="S41" s="32">
        <f t="shared" si="4"/>
        <v>0</v>
      </c>
      <c r="T41" s="32">
        <f t="shared" si="5"/>
        <v>0</v>
      </c>
      <c r="U41" s="53">
        <f t="shared" si="6"/>
        <v>0</v>
      </c>
    </row>
    <row r="42" spans="2:21">
      <c r="B42" s="52">
        <v>0.01</v>
      </c>
      <c r="C42" s="53">
        <v>9.99</v>
      </c>
      <c r="E42" s="52">
        <v>7</v>
      </c>
      <c r="F42" s="32">
        <v>0</v>
      </c>
      <c r="G42" s="32">
        <v>0</v>
      </c>
      <c r="H42" s="32">
        <v>0</v>
      </c>
      <c r="I42" s="32">
        <v>0</v>
      </c>
      <c r="J42" s="53">
        <v>0</v>
      </c>
      <c r="M42" s="52">
        <f t="shared" si="9"/>
        <v>1340</v>
      </c>
      <c r="N42" s="53">
        <f t="shared" si="10"/>
        <v>1349.99</v>
      </c>
      <c r="P42" s="52">
        <f t="shared" si="1"/>
        <v>248.4</v>
      </c>
      <c r="Q42" s="32">
        <f t="shared" si="2"/>
        <v>0</v>
      </c>
      <c r="R42" s="32">
        <f t="shared" si="3"/>
        <v>0</v>
      </c>
      <c r="S42" s="32">
        <f t="shared" si="4"/>
        <v>0</v>
      </c>
      <c r="T42" s="32">
        <f t="shared" si="5"/>
        <v>0</v>
      </c>
      <c r="U42" s="53">
        <f t="shared" si="6"/>
        <v>0</v>
      </c>
    </row>
    <row r="43" spans="2:21">
      <c r="B43" s="52">
        <v>0.01</v>
      </c>
      <c r="C43" s="53">
        <v>9.99</v>
      </c>
      <c r="E43" s="52">
        <v>7</v>
      </c>
      <c r="F43" s="32">
        <v>0</v>
      </c>
      <c r="G43" s="32">
        <v>0</v>
      </c>
      <c r="H43" s="32">
        <v>0</v>
      </c>
      <c r="I43" s="32">
        <v>0</v>
      </c>
      <c r="J43" s="53">
        <v>0</v>
      </c>
      <c r="M43" s="52">
        <f t="shared" si="9"/>
        <v>1350</v>
      </c>
      <c r="N43" s="53">
        <f t="shared" si="10"/>
        <v>1359.99</v>
      </c>
      <c r="P43" s="52">
        <f t="shared" si="1"/>
        <v>255.4</v>
      </c>
      <c r="Q43" s="32">
        <f t="shared" si="2"/>
        <v>0</v>
      </c>
      <c r="R43" s="32">
        <f t="shared" si="3"/>
        <v>0</v>
      </c>
      <c r="S43" s="32">
        <f t="shared" si="4"/>
        <v>0</v>
      </c>
      <c r="T43" s="32">
        <f t="shared" si="5"/>
        <v>0</v>
      </c>
      <c r="U43" s="53">
        <f t="shared" si="6"/>
        <v>0</v>
      </c>
    </row>
    <row r="44" spans="2:21">
      <c r="B44" s="52">
        <v>0.01</v>
      </c>
      <c r="C44" s="53">
        <v>9.99</v>
      </c>
      <c r="E44" s="52">
        <v>7</v>
      </c>
      <c r="F44" s="32">
        <v>2.0499999999999998</v>
      </c>
      <c r="G44" s="32">
        <v>0</v>
      </c>
      <c r="H44" s="32">
        <v>0</v>
      </c>
      <c r="I44" s="32">
        <v>0</v>
      </c>
      <c r="J44" s="53">
        <v>0</v>
      </c>
      <c r="M44" s="52">
        <f t="shared" si="9"/>
        <v>1360</v>
      </c>
      <c r="N44" s="53">
        <f t="shared" si="10"/>
        <v>1369.99</v>
      </c>
      <c r="P44" s="52">
        <f t="shared" si="1"/>
        <v>262.39999999999998</v>
      </c>
      <c r="Q44" s="32">
        <f t="shared" si="2"/>
        <v>2.0499999999999998</v>
      </c>
      <c r="R44" s="32">
        <f t="shared" si="3"/>
        <v>0</v>
      </c>
      <c r="S44" s="32">
        <f t="shared" si="4"/>
        <v>0</v>
      </c>
      <c r="T44" s="32">
        <f t="shared" si="5"/>
        <v>0</v>
      </c>
      <c r="U44" s="53">
        <f t="shared" si="6"/>
        <v>0</v>
      </c>
    </row>
    <row r="45" spans="2:21">
      <c r="B45" s="52">
        <v>0.01</v>
      </c>
      <c r="C45" s="53">
        <v>9.99</v>
      </c>
      <c r="E45" s="52">
        <v>7</v>
      </c>
      <c r="F45" s="32">
        <v>5</v>
      </c>
      <c r="G45" s="32">
        <v>0</v>
      </c>
      <c r="H45" s="32">
        <v>0</v>
      </c>
      <c r="I45" s="32">
        <v>0</v>
      </c>
      <c r="J45" s="53">
        <v>0</v>
      </c>
      <c r="M45" s="52">
        <f t="shared" si="9"/>
        <v>1370</v>
      </c>
      <c r="N45" s="53">
        <f t="shared" si="10"/>
        <v>1379.99</v>
      </c>
      <c r="P45" s="52">
        <f t="shared" si="1"/>
        <v>269.39999999999998</v>
      </c>
      <c r="Q45" s="32">
        <f t="shared" si="2"/>
        <v>7.05</v>
      </c>
      <c r="R45" s="32">
        <f t="shared" si="3"/>
        <v>0</v>
      </c>
      <c r="S45" s="32">
        <f t="shared" si="4"/>
        <v>0</v>
      </c>
      <c r="T45" s="32">
        <f t="shared" si="5"/>
        <v>0</v>
      </c>
      <c r="U45" s="53">
        <f t="shared" si="6"/>
        <v>0</v>
      </c>
    </row>
    <row r="46" spans="2:21">
      <c r="B46" s="52">
        <v>0.01</v>
      </c>
      <c r="C46" s="53">
        <v>9.99</v>
      </c>
      <c r="E46" s="52">
        <v>7</v>
      </c>
      <c r="F46" s="32">
        <v>5</v>
      </c>
      <c r="G46" s="32">
        <v>0</v>
      </c>
      <c r="H46" s="32">
        <v>0</v>
      </c>
      <c r="I46" s="32">
        <v>0</v>
      </c>
      <c r="J46" s="53">
        <v>0</v>
      </c>
      <c r="M46" s="52">
        <f t="shared" si="9"/>
        <v>1380</v>
      </c>
      <c r="N46" s="53">
        <f t="shared" si="10"/>
        <v>1389.99</v>
      </c>
      <c r="P46" s="52">
        <f t="shared" si="1"/>
        <v>276.39999999999998</v>
      </c>
      <c r="Q46" s="32">
        <f t="shared" si="2"/>
        <v>12.05</v>
      </c>
      <c r="R46" s="32">
        <f t="shared" si="3"/>
        <v>0</v>
      </c>
      <c r="S46" s="32">
        <f t="shared" si="4"/>
        <v>0</v>
      </c>
      <c r="T46" s="32">
        <f t="shared" si="5"/>
        <v>0</v>
      </c>
      <c r="U46" s="53">
        <f t="shared" si="6"/>
        <v>0</v>
      </c>
    </row>
    <row r="47" spans="2:21">
      <c r="B47" s="52">
        <v>0.01</v>
      </c>
      <c r="C47" s="53">
        <v>9.99</v>
      </c>
      <c r="E47" s="52">
        <v>7</v>
      </c>
      <c r="F47" s="32">
        <v>5</v>
      </c>
      <c r="G47" s="32">
        <v>0</v>
      </c>
      <c r="H47" s="32">
        <v>0</v>
      </c>
      <c r="I47" s="32">
        <v>0</v>
      </c>
      <c r="J47" s="53">
        <v>0</v>
      </c>
      <c r="M47" s="52">
        <f t="shared" si="9"/>
        <v>1390</v>
      </c>
      <c r="N47" s="53">
        <f t="shared" si="10"/>
        <v>1399.99</v>
      </c>
      <c r="P47" s="52">
        <f t="shared" si="1"/>
        <v>283.39999999999998</v>
      </c>
      <c r="Q47" s="32">
        <f t="shared" si="2"/>
        <v>17.05</v>
      </c>
      <c r="R47" s="32">
        <f t="shared" si="3"/>
        <v>0</v>
      </c>
      <c r="S47" s="32">
        <f t="shared" si="4"/>
        <v>0</v>
      </c>
      <c r="T47" s="32">
        <f t="shared" si="5"/>
        <v>0</v>
      </c>
      <c r="U47" s="53">
        <f t="shared" si="6"/>
        <v>0</v>
      </c>
    </row>
    <row r="48" spans="2:21">
      <c r="B48" s="52">
        <v>0.01</v>
      </c>
      <c r="C48" s="53">
        <v>9.99</v>
      </c>
      <c r="E48" s="52">
        <v>7</v>
      </c>
      <c r="F48" s="32">
        <v>5</v>
      </c>
      <c r="G48" s="32">
        <v>0</v>
      </c>
      <c r="H48" s="32">
        <v>0</v>
      </c>
      <c r="I48" s="32">
        <v>0</v>
      </c>
      <c r="J48" s="53">
        <v>0</v>
      </c>
      <c r="M48" s="52">
        <f t="shared" si="9"/>
        <v>1400</v>
      </c>
      <c r="N48" s="53">
        <f t="shared" si="10"/>
        <v>1409.99</v>
      </c>
      <c r="P48" s="52">
        <f t="shared" si="1"/>
        <v>290.39999999999998</v>
      </c>
      <c r="Q48" s="32">
        <f t="shared" si="2"/>
        <v>22.05</v>
      </c>
      <c r="R48" s="32">
        <f t="shared" si="3"/>
        <v>0</v>
      </c>
      <c r="S48" s="32">
        <f t="shared" si="4"/>
        <v>0</v>
      </c>
      <c r="T48" s="32">
        <f t="shared" si="5"/>
        <v>0</v>
      </c>
      <c r="U48" s="53">
        <f t="shared" si="6"/>
        <v>0</v>
      </c>
    </row>
    <row r="49" spans="2:21">
      <c r="B49" s="52">
        <v>0.01</v>
      </c>
      <c r="C49" s="53">
        <v>9.99</v>
      </c>
      <c r="E49" s="52">
        <v>7</v>
      </c>
      <c r="F49" s="32">
        <v>5</v>
      </c>
      <c r="G49" s="32">
        <v>0</v>
      </c>
      <c r="H49" s="32">
        <v>0</v>
      </c>
      <c r="I49" s="32">
        <v>0</v>
      </c>
      <c r="J49" s="53">
        <v>0</v>
      </c>
      <c r="M49" s="52">
        <f t="shared" si="9"/>
        <v>1410</v>
      </c>
      <c r="N49" s="53">
        <f t="shared" si="10"/>
        <v>1419.99</v>
      </c>
      <c r="P49" s="52">
        <f t="shared" si="1"/>
        <v>297.39999999999998</v>
      </c>
      <c r="Q49" s="32">
        <f t="shared" si="2"/>
        <v>27.05</v>
      </c>
      <c r="R49" s="32">
        <f t="shared" si="3"/>
        <v>0</v>
      </c>
      <c r="S49" s="32">
        <f t="shared" si="4"/>
        <v>0</v>
      </c>
      <c r="T49" s="32">
        <f t="shared" si="5"/>
        <v>0</v>
      </c>
      <c r="U49" s="53">
        <f t="shared" si="6"/>
        <v>0</v>
      </c>
    </row>
    <row r="50" spans="2:21">
      <c r="B50" s="52">
        <v>0.01</v>
      </c>
      <c r="C50" s="53">
        <v>9.99</v>
      </c>
      <c r="E50" s="52">
        <v>7</v>
      </c>
      <c r="F50" s="32">
        <v>5</v>
      </c>
      <c r="G50" s="32">
        <v>0</v>
      </c>
      <c r="H50" s="32">
        <v>0</v>
      </c>
      <c r="I50" s="32">
        <v>0</v>
      </c>
      <c r="J50" s="53">
        <v>0</v>
      </c>
      <c r="M50" s="52">
        <f t="shared" si="9"/>
        <v>1420</v>
      </c>
      <c r="N50" s="53">
        <f t="shared" si="10"/>
        <v>1429.99</v>
      </c>
      <c r="P50" s="52">
        <f t="shared" si="1"/>
        <v>304.39999999999998</v>
      </c>
      <c r="Q50" s="32">
        <f t="shared" si="2"/>
        <v>32.049999999999997</v>
      </c>
      <c r="R50" s="32">
        <f t="shared" si="3"/>
        <v>0</v>
      </c>
      <c r="S50" s="32">
        <f t="shared" si="4"/>
        <v>0</v>
      </c>
      <c r="T50" s="32">
        <f t="shared" si="5"/>
        <v>0</v>
      </c>
      <c r="U50" s="53">
        <f t="shared" si="6"/>
        <v>0</v>
      </c>
    </row>
    <row r="51" spans="2:21">
      <c r="B51" s="52">
        <v>0.01</v>
      </c>
      <c r="C51" s="53">
        <v>9.99</v>
      </c>
      <c r="E51" s="52">
        <v>7</v>
      </c>
      <c r="F51" s="32">
        <v>5</v>
      </c>
      <c r="G51" s="32">
        <v>0</v>
      </c>
      <c r="H51" s="32">
        <v>0</v>
      </c>
      <c r="I51" s="32">
        <v>0</v>
      </c>
      <c r="J51" s="53">
        <v>0</v>
      </c>
      <c r="M51" s="52">
        <f t="shared" si="9"/>
        <v>1430</v>
      </c>
      <c r="N51" s="53">
        <f t="shared" si="10"/>
        <v>1439.99</v>
      </c>
      <c r="P51" s="52">
        <f t="shared" si="1"/>
        <v>311.39999999999998</v>
      </c>
      <c r="Q51" s="32">
        <f t="shared" si="2"/>
        <v>37.049999999999997</v>
      </c>
      <c r="R51" s="32">
        <f t="shared" si="3"/>
        <v>0</v>
      </c>
      <c r="S51" s="32">
        <f t="shared" si="4"/>
        <v>0</v>
      </c>
      <c r="T51" s="32">
        <f t="shared" si="5"/>
        <v>0</v>
      </c>
      <c r="U51" s="53">
        <f t="shared" si="6"/>
        <v>0</v>
      </c>
    </row>
    <row r="52" spans="2:21">
      <c r="B52" s="52">
        <v>0.01</v>
      </c>
      <c r="C52" s="53">
        <v>9.99</v>
      </c>
      <c r="E52" s="52">
        <v>7</v>
      </c>
      <c r="F52" s="32">
        <v>5</v>
      </c>
      <c r="G52" s="32">
        <v>0</v>
      </c>
      <c r="H52" s="32">
        <v>0</v>
      </c>
      <c r="I52" s="32">
        <v>0</v>
      </c>
      <c r="J52" s="53">
        <v>0</v>
      </c>
      <c r="M52" s="52">
        <f t="shared" si="9"/>
        <v>1440</v>
      </c>
      <c r="N52" s="53">
        <f t="shared" si="10"/>
        <v>1449.99</v>
      </c>
      <c r="P52" s="52">
        <f t="shared" si="1"/>
        <v>318.39999999999998</v>
      </c>
      <c r="Q52" s="32">
        <f t="shared" si="2"/>
        <v>42.05</v>
      </c>
      <c r="R52" s="32">
        <f t="shared" si="3"/>
        <v>0</v>
      </c>
      <c r="S52" s="32">
        <f t="shared" si="4"/>
        <v>0</v>
      </c>
      <c r="T52" s="32">
        <f t="shared" si="5"/>
        <v>0</v>
      </c>
      <c r="U52" s="53">
        <f t="shared" si="6"/>
        <v>0</v>
      </c>
    </row>
    <row r="53" spans="2:21">
      <c r="B53" s="52">
        <v>0.01</v>
      </c>
      <c r="C53" s="53">
        <v>9.99</v>
      </c>
      <c r="E53" s="52">
        <v>7</v>
      </c>
      <c r="F53" s="32">
        <v>5</v>
      </c>
      <c r="G53" s="32">
        <v>0</v>
      </c>
      <c r="H53" s="32">
        <v>0</v>
      </c>
      <c r="I53" s="32">
        <v>0</v>
      </c>
      <c r="J53" s="53">
        <v>0</v>
      </c>
      <c r="M53" s="52">
        <f t="shared" si="9"/>
        <v>1450</v>
      </c>
      <c r="N53" s="53">
        <f t="shared" si="10"/>
        <v>1459.99</v>
      </c>
      <c r="P53" s="52">
        <f t="shared" si="1"/>
        <v>325.39999999999998</v>
      </c>
      <c r="Q53" s="32">
        <f t="shared" si="2"/>
        <v>47.05</v>
      </c>
      <c r="R53" s="32">
        <f t="shared" si="3"/>
        <v>0</v>
      </c>
      <c r="S53" s="32">
        <f t="shared" si="4"/>
        <v>0</v>
      </c>
      <c r="T53" s="32">
        <f t="shared" si="5"/>
        <v>0</v>
      </c>
      <c r="U53" s="53">
        <f t="shared" si="6"/>
        <v>0</v>
      </c>
    </row>
    <row r="54" spans="2:21">
      <c r="B54" s="52">
        <v>0.01</v>
      </c>
      <c r="C54" s="53">
        <v>9.99</v>
      </c>
      <c r="E54" s="52">
        <v>7</v>
      </c>
      <c r="F54" s="32">
        <v>5</v>
      </c>
      <c r="G54" s="32">
        <v>0</v>
      </c>
      <c r="H54" s="32">
        <v>0</v>
      </c>
      <c r="I54" s="32">
        <v>0</v>
      </c>
      <c r="J54" s="53">
        <v>0</v>
      </c>
      <c r="M54" s="52">
        <f t="shared" si="9"/>
        <v>1460</v>
      </c>
      <c r="N54" s="53">
        <f t="shared" si="10"/>
        <v>1469.99</v>
      </c>
      <c r="P54" s="52">
        <f t="shared" si="1"/>
        <v>332.4</v>
      </c>
      <c r="Q54" s="32">
        <f t="shared" si="2"/>
        <v>52.05</v>
      </c>
      <c r="R54" s="32">
        <f t="shared" si="3"/>
        <v>0</v>
      </c>
      <c r="S54" s="32">
        <f t="shared" si="4"/>
        <v>0</v>
      </c>
      <c r="T54" s="32">
        <f t="shared" si="5"/>
        <v>0</v>
      </c>
      <c r="U54" s="53">
        <f t="shared" si="6"/>
        <v>0</v>
      </c>
    </row>
    <row r="55" spans="2:21">
      <c r="B55" s="52">
        <v>0.01</v>
      </c>
      <c r="C55" s="53">
        <v>9.99</v>
      </c>
      <c r="E55" s="52">
        <v>7</v>
      </c>
      <c r="F55" s="32">
        <v>5</v>
      </c>
      <c r="G55" s="32">
        <v>0</v>
      </c>
      <c r="H55" s="32">
        <v>0</v>
      </c>
      <c r="I55" s="32">
        <v>0</v>
      </c>
      <c r="J55" s="53">
        <v>0</v>
      </c>
      <c r="M55" s="52">
        <f t="shared" si="9"/>
        <v>1470</v>
      </c>
      <c r="N55" s="53">
        <f t="shared" si="10"/>
        <v>1479.99</v>
      </c>
      <c r="P55" s="52">
        <f t="shared" si="1"/>
        <v>339.4</v>
      </c>
      <c r="Q55" s="32">
        <f t="shared" si="2"/>
        <v>57.05</v>
      </c>
      <c r="R55" s="32">
        <f t="shared" si="3"/>
        <v>0</v>
      </c>
      <c r="S55" s="32">
        <f t="shared" si="4"/>
        <v>0</v>
      </c>
      <c r="T55" s="32">
        <f t="shared" si="5"/>
        <v>0</v>
      </c>
      <c r="U55" s="53">
        <f t="shared" si="6"/>
        <v>0</v>
      </c>
    </row>
    <row r="56" spans="2:21">
      <c r="B56" s="52">
        <v>0.01</v>
      </c>
      <c r="C56" s="53">
        <v>9.99</v>
      </c>
      <c r="E56" s="52">
        <v>7</v>
      </c>
      <c r="F56" s="32">
        <v>5</v>
      </c>
      <c r="G56" s="32">
        <v>0</v>
      </c>
      <c r="H56" s="32">
        <v>0</v>
      </c>
      <c r="I56" s="32">
        <v>0</v>
      </c>
      <c r="J56" s="53">
        <v>0</v>
      </c>
      <c r="M56" s="52">
        <f t="shared" si="9"/>
        <v>1480</v>
      </c>
      <c r="N56" s="53">
        <f t="shared" si="10"/>
        <v>1489.99</v>
      </c>
      <c r="P56" s="52">
        <f t="shared" si="1"/>
        <v>346.4</v>
      </c>
      <c r="Q56" s="32">
        <f t="shared" si="2"/>
        <v>62.05</v>
      </c>
      <c r="R56" s="32">
        <f t="shared" si="3"/>
        <v>0</v>
      </c>
      <c r="S56" s="32">
        <f t="shared" si="4"/>
        <v>0</v>
      </c>
      <c r="T56" s="32">
        <f t="shared" si="5"/>
        <v>0</v>
      </c>
      <c r="U56" s="53">
        <f t="shared" si="6"/>
        <v>0</v>
      </c>
    </row>
    <row r="57" spans="2:21">
      <c r="B57" s="52">
        <v>0.01</v>
      </c>
      <c r="C57" s="53">
        <v>9.99</v>
      </c>
      <c r="E57" s="52">
        <v>7</v>
      </c>
      <c r="F57" s="32">
        <v>5</v>
      </c>
      <c r="G57" s="32">
        <v>0</v>
      </c>
      <c r="H57" s="32">
        <v>0</v>
      </c>
      <c r="I57" s="32">
        <v>0</v>
      </c>
      <c r="J57" s="53">
        <v>0</v>
      </c>
      <c r="M57" s="52">
        <f t="shared" si="9"/>
        <v>1490</v>
      </c>
      <c r="N57" s="53">
        <f t="shared" si="10"/>
        <v>1499.99</v>
      </c>
      <c r="P57" s="52">
        <f t="shared" si="1"/>
        <v>353.4</v>
      </c>
      <c r="Q57" s="32">
        <f t="shared" si="2"/>
        <v>67.05</v>
      </c>
      <c r="R57" s="32">
        <f t="shared" si="3"/>
        <v>0</v>
      </c>
      <c r="S57" s="32">
        <f t="shared" si="4"/>
        <v>0</v>
      </c>
      <c r="T57" s="32">
        <f t="shared" si="5"/>
        <v>0</v>
      </c>
      <c r="U57" s="53">
        <f t="shared" si="6"/>
        <v>0</v>
      </c>
    </row>
    <row r="58" spans="2:21">
      <c r="B58" s="52">
        <v>0.01</v>
      </c>
      <c r="C58" s="53">
        <v>9.99</v>
      </c>
      <c r="E58" s="52">
        <v>7</v>
      </c>
      <c r="F58" s="32">
        <v>5</v>
      </c>
      <c r="G58" s="32">
        <v>0</v>
      </c>
      <c r="H58" s="32">
        <v>0</v>
      </c>
      <c r="I58" s="32">
        <v>0</v>
      </c>
      <c r="J58" s="53">
        <v>0</v>
      </c>
      <c r="M58" s="52">
        <f t="shared" si="9"/>
        <v>1500</v>
      </c>
      <c r="N58" s="53">
        <f t="shared" si="10"/>
        <v>1509.99</v>
      </c>
      <c r="P58" s="52">
        <f t="shared" si="1"/>
        <v>360.4</v>
      </c>
      <c r="Q58" s="32">
        <f t="shared" si="2"/>
        <v>72.05</v>
      </c>
      <c r="R58" s="32">
        <f t="shared" si="3"/>
        <v>0</v>
      </c>
      <c r="S58" s="32">
        <f t="shared" si="4"/>
        <v>0</v>
      </c>
      <c r="T58" s="32">
        <f t="shared" si="5"/>
        <v>0</v>
      </c>
      <c r="U58" s="53">
        <f t="shared" si="6"/>
        <v>0</v>
      </c>
    </row>
    <row r="59" spans="2:21">
      <c r="B59" s="52">
        <v>0.01</v>
      </c>
      <c r="C59" s="53">
        <v>9.99</v>
      </c>
      <c r="E59" s="52">
        <v>7</v>
      </c>
      <c r="F59" s="32">
        <v>5</v>
      </c>
      <c r="G59" s="32">
        <v>0</v>
      </c>
      <c r="H59" s="32">
        <v>0</v>
      </c>
      <c r="I59" s="32">
        <v>0</v>
      </c>
      <c r="J59" s="53">
        <v>0</v>
      </c>
      <c r="M59" s="52">
        <f t="shared" si="9"/>
        <v>1510</v>
      </c>
      <c r="N59" s="53">
        <f t="shared" si="10"/>
        <v>1519.99</v>
      </c>
      <c r="P59" s="52">
        <f t="shared" si="1"/>
        <v>367.4</v>
      </c>
      <c r="Q59" s="32">
        <f t="shared" si="2"/>
        <v>77.05</v>
      </c>
      <c r="R59" s="32">
        <f t="shared" si="3"/>
        <v>0</v>
      </c>
      <c r="S59" s="32">
        <f t="shared" si="4"/>
        <v>0</v>
      </c>
      <c r="T59" s="32">
        <f t="shared" si="5"/>
        <v>0</v>
      </c>
      <c r="U59" s="53">
        <f t="shared" si="6"/>
        <v>0</v>
      </c>
    </row>
    <row r="60" spans="2:21">
      <c r="B60" s="52">
        <v>0.01</v>
      </c>
      <c r="C60" s="53">
        <v>9.99</v>
      </c>
      <c r="E60" s="52">
        <v>7</v>
      </c>
      <c r="F60" s="32">
        <v>5</v>
      </c>
      <c r="G60" s="32">
        <v>0</v>
      </c>
      <c r="H60" s="32">
        <v>0</v>
      </c>
      <c r="I60" s="32">
        <v>0</v>
      </c>
      <c r="J60" s="53">
        <v>0</v>
      </c>
      <c r="M60" s="52">
        <f t="shared" si="9"/>
        <v>1520</v>
      </c>
      <c r="N60" s="53">
        <f t="shared" si="10"/>
        <v>1529.99</v>
      </c>
      <c r="P60" s="52">
        <f t="shared" si="1"/>
        <v>374.4</v>
      </c>
      <c r="Q60" s="32">
        <f t="shared" si="2"/>
        <v>82.05</v>
      </c>
      <c r="R60" s="32">
        <f t="shared" si="3"/>
        <v>0</v>
      </c>
      <c r="S60" s="32">
        <f t="shared" si="4"/>
        <v>0</v>
      </c>
      <c r="T60" s="32">
        <f t="shared" si="5"/>
        <v>0</v>
      </c>
      <c r="U60" s="53">
        <f t="shared" si="6"/>
        <v>0</v>
      </c>
    </row>
    <row r="61" spans="2:21">
      <c r="B61" s="52">
        <v>0.01</v>
      </c>
      <c r="C61" s="53">
        <v>9.99</v>
      </c>
      <c r="E61" s="52">
        <v>7</v>
      </c>
      <c r="F61" s="32">
        <v>5</v>
      </c>
      <c r="G61" s="32">
        <v>0</v>
      </c>
      <c r="H61" s="32">
        <v>0</v>
      </c>
      <c r="I61" s="32">
        <v>0</v>
      </c>
      <c r="J61" s="53">
        <v>0</v>
      </c>
      <c r="M61" s="52">
        <f t="shared" si="9"/>
        <v>1530</v>
      </c>
      <c r="N61" s="53">
        <f t="shared" si="10"/>
        <v>1539.99</v>
      </c>
      <c r="P61" s="52">
        <f t="shared" si="1"/>
        <v>381.4</v>
      </c>
      <c r="Q61" s="32">
        <f t="shared" si="2"/>
        <v>87.05</v>
      </c>
      <c r="R61" s="32">
        <f t="shared" si="3"/>
        <v>0</v>
      </c>
      <c r="S61" s="32">
        <f t="shared" si="4"/>
        <v>0</v>
      </c>
      <c r="T61" s="32">
        <f t="shared" si="5"/>
        <v>0</v>
      </c>
      <c r="U61" s="53">
        <f t="shared" si="6"/>
        <v>0</v>
      </c>
    </row>
    <row r="62" spans="2:21">
      <c r="B62" s="52">
        <v>0.01</v>
      </c>
      <c r="C62" s="53">
        <v>9.99</v>
      </c>
      <c r="E62" s="52">
        <v>7</v>
      </c>
      <c r="F62" s="32">
        <v>5</v>
      </c>
      <c r="G62" s="32">
        <v>0</v>
      </c>
      <c r="H62" s="32">
        <v>0</v>
      </c>
      <c r="I62" s="32">
        <v>0</v>
      </c>
      <c r="J62" s="53">
        <v>0</v>
      </c>
      <c r="M62" s="52">
        <f t="shared" si="9"/>
        <v>1540</v>
      </c>
      <c r="N62" s="53">
        <f t="shared" si="10"/>
        <v>1549.99</v>
      </c>
      <c r="P62" s="52">
        <f t="shared" si="1"/>
        <v>388.4</v>
      </c>
      <c r="Q62" s="32">
        <f t="shared" si="2"/>
        <v>92.05</v>
      </c>
      <c r="R62" s="32">
        <f t="shared" si="3"/>
        <v>0</v>
      </c>
      <c r="S62" s="32">
        <f t="shared" si="4"/>
        <v>0</v>
      </c>
      <c r="T62" s="32">
        <f t="shared" si="5"/>
        <v>0</v>
      </c>
      <c r="U62" s="53">
        <f t="shared" si="6"/>
        <v>0</v>
      </c>
    </row>
    <row r="63" spans="2:21">
      <c r="B63" s="52">
        <v>0.01</v>
      </c>
      <c r="C63" s="53">
        <v>9.99</v>
      </c>
      <c r="E63" s="52">
        <v>7</v>
      </c>
      <c r="F63" s="32">
        <v>5</v>
      </c>
      <c r="G63" s="32">
        <v>0</v>
      </c>
      <c r="H63" s="32">
        <v>0</v>
      </c>
      <c r="I63" s="32">
        <v>0</v>
      </c>
      <c r="J63" s="53">
        <v>0</v>
      </c>
      <c r="M63" s="52">
        <f t="shared" si="9"/>
        <v>1550</v>
      </c>
      <c r="N63" s="53">
        <f t="shared" si="10"/>
        <v>1559.99</v>
      </c>
      <c r="P63" s="52">
        <f t="shared" si="1"/>
        <v>395.4</v>
      </c>
      <c r="Q63" s="32">
        <f t="shared" si="2"/>
        <v>97.05</v>
      </c>
      <c r="R63" s="32">
        <f t="shared" si="3"/>
        <v>0</v>
      </c>
      <c r="S63" s="32">
        <f t="shared" si="4"/>
        <v>0</v>
      </c>
      <c r="T63" s="32">
        <f t="shared" si="5"/>
        <v>0</v>
      </c>
      <c r="U63" s="53">
        <f t="shared" si="6"/>
        <v>0</v>
      </c>
    </row>
    <row r="64" spans="2:21">
      <c r="B64" s="52">
        <v>0.01</v>
      </c>
      <c r="C64" s="53">
        <v>9.99</v>
      </c>
      <c r="E64" s="52">
        <v>7</v>
      </c>
      <c r="F64" s="32">
        <v>5</v>
      </c>
      <c r="G64" s="32">
        <v>0</v>
      </c>
      <c r="H64" s="32">
        <v>0</v>
      </c>
      <c r="I64" s="32">
        <v>0</v>
      </c>
      <c r="J64" s="53">
        <v>0</v>
      </c>
      <c r="M64" s="52">
        <f t="shared" si="9"/>
        <v>1560</v>
      </c>
      <c r="N64" s="53">
        <f t="shared" si="10"/>
        <v>1569.99</v>
      </c>
      <c r="P64" s="52">
        <f t="shared" si="1"/>
        <v>402.4</v>
      </c>
      <c r="Q64" s="32">
        <f t="shared" si="2"/>
        <v>102.05</v>
      </c>
      <c r="R64" s="32">
        <f t="shared" si="3"/>
        <v>0</v>
      </c>
      <c r="S64" s="32">
        <f t="shared" si="4"/>
        <v>0</v>
      </c>
      <c r="T64" s="32">
        <f t="shared" si="5"/>
        <v>0</v>
      </c>
      <c r="U64" s="53">
        <f t="shared" si="6"/>
        <v>0</v>
      </c>
    </row>
    <row r="65" spans="2:21">
      <c r="B65" s="52">
        <v>0.01</v>
      </c>
      <c r="C65" s="53">
        <v>9.99</v>
      </c>
      <c r="E65" s="52">
        <v>7</v>
      </c>
      <c r="F65" s="32">
        <v>5</v>
      </c>
      <c r="G65" s="32">
        <v>3.01</v>
      </c>
      <c r="H65" s="32">
        <v>0</v>
      </c>
      <c r="I65" s="32">
        <v>0</v>
      </c>
      <c r="J65" s="53">
        <v>0</v>
      </c>
      <c r="M65" s="52">
        <f t="shared" si="9"/>
        <v>1570</v>
      </c>
      <c r="N65" s="53">
        <f t="shared" si="10"/>
        <v>1579.99</v>
      </c>
      <c r="P65" s="52">
        <f t="shared" si="1"/>
        <v>409.4</v>
      </c>
      <c r="Q65" s="32">
        <f t="shared" si="2"/>
        <v>107.05</v>
      </c>
      <c r="R65" s="32">
        <f t="shared" si="3"/>
        <v>3.01</v>
      </c>
      <c r="S65" s="32">
        <f t="shared" si="4"/>
        <v>0</v>
      </c>
      <c r="T65" s="32">
        <f t="shared" si="5"/>
        <v>0</v>
      </c>
      <c r="U65" s="53">
        <f t="shared" si="6"/>
        <v>0</v>
      </c>
    </row>
    <row r="66" spans="2:21">
      <c r="B66" s="52">
        <v>0.01</v>
      </c>
      <c r="C66" s="53">
        <v>9.99</v>
      </c>
      <c r="E66" s="52">
        <v>7</v>
      </c>
      <c r="F66" s="32">
        <v>5</v>
      </c>
      <c r="G66" s="32">
        <v>4</v>
      </c>
      <c r="H66" s="32">
        <v>0</v>
      </c>
      <c r="I66" s="32">
        <v>0</v>
      </c>
      <c r="J66" s="53">
        <v>0</v>
      </c>
      <c r="M66" s="52">
        <f t="shared" si="9"/>
        <v>1580</v>
      </c>
      <c r="N66" s="53">
        <f t="shared" si="10"/>
        <v>1589.99</v>
      </c>
      <c r="P66" s="52">
        <f t="shared" si="1"/>
        <v>416.4</v>
      </c>
      <c r="Q66" s="32">
        <f t="shared" si="2"/>
        <v>112.05</v>
      </c>
      <c r="R66" s="32">
        <f t="shared" si="3"/>
        <v>7.01</v>
      </c>
      <c r="S66" s="32">
        <f t="shared" si="4"/>
        <v>0</v>
      </c>
      <c r="T66" s="32">
        <f t="shared" si="5"/>
        <v>0</v>
      </c>
      <c r="U66" s="53">
        <f t="shared" si="6"/>
        <v>0</v>
      </c>
    </row>
    <row r="67" spans="2:21">
      <c r="B67" s="52">
        <v>0.01</v>
      </c>
      <c r="C67" s="53">
        <v>9.99</v>
      </c>
      <c r="E67" s="52">
        <v>7</v>
      </c>
      <c r="F67" s="32">
        <v>5</v>
      </c>
      <c r="G67" s="32">
        <v>4</v>
      </c>
      <c r="H67" s="32">
        <v>0</v>
      </c>
      <c r="I67" s="32">
        <v>0</v>
      </c>
      <c r="J67" s="53">
        <v>0</v>
      </c>
      <c r="M67" s="52">
        <f t="shared" si="9"/>
        <v>1590</v>
      </c>
      <c r="N67" s="53">
        <f t="shared" si="10"/>
        <v>1599.99</v>
      </c>
      <c r="P67" s="52">
        <f t="shared" si="1"/>
        <v>423.4</v>
      </c>
      <c r="Q67" s="32">
        <f t="shared" si="2"/>
        <v>117.05</v>
      </c>
      <c r="R67" s="32">
        <f t="shared" si="3"/>
        <v>11.01</v>
      </c>
      <c r="S67" s="32">
        <f t="shared" si="4"/>
        <v>0</v>
      </c>
      <c r="T67" s="32">
        <f t="shared" si="5"/>
        <v>0</v>
      </c>
      <c r="U67" s="53">
        <f t="shared" si="6"/>
        <v>0</v>
      </c>
    </row>
    <row r="68" spans="2:21">
      <c r="B68" s="52">
        <v>0.01</v>
      </c>
      <c r="C68" s="53">
        <v>9.99</v>
      </c>
      <c r="E68" s="52">
        <v>7</v>
      </c>
      <c r="F68" s="32">
        <v>5</v>
      </c>
      <c r="G68" s="32">
        <v>4</v>
      </c>
      <c r="H68" s="32">
        <v>0</v>
      </c>
      <c r="I68" s="32">
        <v>0</v>
      </c>
      <c r="J68" s="53">
        <v>0</v>
      </c>
      <c r="M68" s="52">
        <f t="shared" si="9"/>
        <v>1600</v>
      </c>
      <c r="N68" s="53">
        <f t="shared" si="10"/>
        <v>1609.99</v>
      </c>
      <c r="P68" s="52">
        <f t="shared" si="1"/>
        <v>430.4</v>
      </c>
      <c r="Q68" s="32">
        <f t="shared" si="2"/>
        <v>122.05</v>
      </c>
      <c r="R68" s="32">
        <f t="shared" si="3"/>
        <v>15.01</v>
      </c>
      <c r="S68" s="32">
        <f t="shared" si="4"/>
        <v>0</v>
      </c>
      <c r="T68" s="32">
        <f t="shared" si="5"/>
        <v>0</v>
      </c>
      <c r="U68" s="53">
        <f t="shared" si="6"/>
        <v>0</v>
      </c>
    </row>
    <row r="69" spans="2:21">
      <c r="B69" s="52">
        <v>0.01</v>
      </c>
      <c r="C69" s="53">
        <v>9.99</v>
      </c>
      <c r="E69" s="52">
        <v>7</v>
      </c>
      <c r="F69" s="32">
        <v>5</v>
      </c>
      <c r="G69" s="32">
        <v>4</v>
      </c>
      <c r="H69" s="32">
        <v>0</v>
      </c>
      <c r="I69" s="32">
        <v>0</v>
      </c>
      <c r="J69" s="53">
        <v>0</v>
      </c>
      <c r="M69" s="52">
        <f t="shared" si="9"/>
        <v>1610</v>
      </c>
      <c r="N69" s="53">
        <f t="shared" si="10"/>
        <v>1619.99</v>
      </c>
      <c r="P69" s="52">
        <f t="shared" si="1"/>
        <v>437.4</v>
      </c>
      <c r="Q69" s="32">
        <f t="shared" si="2"/>
        <v>127.05</v>
      </c>
      <c r="R69" s="32">
        <f t="shared" si="3"/>
        <v>19.009999999999998</v>
      </c>
      <c r="S69" s="32">
        <f t="shared" si="4"/>
        <v>0</v>
      </c>
      <c r="T69" s="32">
        <f t="shared" si="5"/>
        <v>0</v>
      </c>
      <c r="U69" s="53">
        <f t="shared" si="6"/>
        <v>0</v>
      </c>
    </row>
    <row r="70" spans="2:21">
      <c r="B70" s="52">
        <v>0.01</v>
      </c>
      <c r="C70" s="53">
        <v>9.99</v>
      </c>
      <c r="E70" s="52">
        <v>7</v>
      </c>
      <c r="F70" s="32">
        <v>5</v>
      </c>
      <c r="G70" s="32">
        <v>4</v>
      </c>
      <c r="H70" s="32">
        <v>0</v>
      </c>
      <c r="I70" s="32">
        <v>0</v>
      </c>
      <c r="J70" s="53">
        <v>0</v>
      </c>
      <c r="M70" s="52">
        <f t="shared" si="9"/>
        <v>1620</v>
      </c>
      <c r="N70" s="53">
        <f t="shared" si="10"/>
        <v>1629.99</v>
      </c>
      <c r="P70" s="52">
        <f t="shared" si="1"/>
        <v>444.4</v>
      </c>
      <c r="Q70" s="32">
        <f t="shared" si="2"/>
        <v>132.05000000000001</v>
      </c>
      <c r="R70" s="32">
        <f t="shared" si="3"/>
        <v>23.009999999999998</v>
      </c>
      <c r="S70" s="32">
        <f t="shared" si="4"/>
        <v>0</v>
      </c>
      <c r="T70" s="32">
        <f t="shared" si="5"/>
        <v>0</v>
      </c>
      <c r="U70" s="53">
        <f t="shared" si="6"/>
        <v>0</v>
      </c>
    </row>
    <row r="71" spans="2:21">
      <c r="B71" s="52">
        <v>0.01</v>
      </c>
      <c r="C71" s="53">
        <v>9.99</v>
      </c>
      <c r="E71" s="52">
        <v>7</v>
      </c>
      <c r="F71" s="32">
        <v>5</v>
      </c>
      <c r="G71" s="32">
        <v>4</v>
      </c>
      <c r="H71" s="32">
        <v>0</v>
      </c>
      <c r="I71" s="32">
        <v>0</v>
      </c>
      <c r="J71" s="53">
        <v>0</v>
      </c>
      <c r="M71" s="52">
        <f t="shared" si="9"/>
        <v>1630</v>
      </c>
      <c r="N71" s="53">
        <f t="shared" si="10"/>
        <v>1639.99</v>
      </c>
      <c r="P71" s="52">
        <f t="shared" ref="P71:P134" si="11">+IF(E71="",0,P70+E71)</f>
        <v>451.4</v>
      </c>
      <c r="Q71" s="32">
        <f t="shared" ref="Q71:Q134" si="12">+IF(F71="",0,Q70+F71)</f>
        <v>137.05000000000001</v>
      </c>
      <c r="R71" s="32">
        <f t="shared" ref="R71:R134" si="13">+IF(G71="",0,R70+G71)</f>
        <v>27.009999999999998</v>
      </c>
      <c r="S71" s="32">
        <f t="shared" ref="S71:S134" si="14">+IF(H71="",0,S70+H71)</f>
        <v>0</v>
      </c>
      <c r="T71" s="32">
        <f t="shared" ref="T71:T134" si="15">+IF(I71="",0,T70+I71)</f>
        <v>0</v>
      </c>
      <c r="U71" s="53">
        <f t="shared" ref="U71:U134" si="16">+IF(J71="",0,U70+J71)</f>
        <v>0</v>
      </c>
    </row>
    <row r="72" spans="2:21">
      <c r="B72" s="52">
        <v>0.01</v>
      </c>
      <c r="C72" s="53">
        <v>9.99</v>
      </c>
      <c r="E72" s="52">
        <v>7</v>
      </c>
      <c r="F72" s="32">
        <v>5</v>
      </c>
      <c r="G72" s="32">
        <v>4</v>
      </c>
      <c r="H72" s="32">
        <v>0</v>
      </c>
      <c r="I72" s="32">
        <v>0</v>
      </c>
      <c r="J72" s="53">
        <v>0</v>
      </c>
      <c r="M72" s="52">
        <f t="shared" si="9"/>
        <v>1640</v>
      </c>
      <c r="N72" s="53">
        <f t="shared" si="10"/>
        <v>1649.99</v>
      </c>
      <c r="P72" s="52">
        <f t="shared" si="11"/>
        <v>458.4</v>
      </c>
      <c r="Q72" s="32">
        <f t="shared" si="12"/>
        <v>142.05000000000001</v>
      </c>
      <c r="R72" s="32">
        <f t="shared" si="13"/>
        <v>31.009999999999998</v>
      </c>
      <c r="S72" s="32">
        <f t="shared" si="14"/>
        <v>0</v>
      </c>
      <c r="T72" s="32">
        <f t="shared" si="15"/>
        <v>0</v>
      </c>
      <c r="U72" s="53">
        <f t="shared" si="16"/>
        <v>0</v>
      </c>
    </row>
    <row r="73" spans="2:21">
      <c r="B73" s="52">
        <v>0.01</v>
      </c>
      <c r="C73" s="53">
        <v>9.99</v>
      </c>
      <c r="E73" s="52">
        <v>7</v>
      </c>
      <c r="F73" s="32">
        <v>5</v>
      </c>
      <c r="G73" s="32">
        <v>4</v>
      </c>
      <c r="H73" s="32">
        <v>0</v>
      </c>
      <c r="I73" s="32">
        <v>0</v>
      </c>
      <c r="J73" s="53">
        <v>0</v>
      </c>
      <c r="M73" s="52">
        <f t="shared" si="9"/>
        <v>1650</v>
      </c>
      <c r="N73" s="53">
        <f t="shared" si="10"/>
        <v>1659.99</v>
      </c>
      <c r="P73" s="52">
        <f t="shared" si="11"/>
        <v>465.4</v>
      </c>
      <c r="Q73" s="32">
        <f t="shared" si="12"/>
        <v>147.05000000000001</v>
      </c>
      <c r="R73" s="32">
        <f t="shared" si="13"/>
        <v>35.01</v>
      </c>
      <c r="S73" s="32">
        <f t="shared" si="14"/>
        <v>0</v>
      </c>
      <c r="T73" s="32">
        <f t="shared" si="15"/>
        <v>0</v>
      </c>
      <c r="U73" s="53">
        <f t="shared" si="16"/>
        <v>0</v>
      </c>
    </row>
    <row r="74" spans="2:21">
      <c r="B74" s="52">
        <v>0.01</v>
      </c>
      <c r="C74" s="53">
        <v>9.99</v>
      </c>
      <c r="E74" s="52">
        <v>7</v>
      </c>
      <c r="F74" s="32">
        <v>5</v>
      </c>
      <c r="G74" s="32">
        <v>4</v>
      </c>
      <c r="H74" s="32">
        <v>0</v>
      </c>
      <c r="I74" s="32">
        <v>0</v>
      </c>
      <c r="J74" s="53">
        <v>0</v>
      </c>
      <c r="M74" s="52">
        <f t="shared" si="9"/>
        <v>1660</v>
      </c>
      <c r="N74" s="53">
        <f t="shared" si="10"/>
        <v>1669.99</v>
      </c>
      <c r="P74" s="52">
        <f t="shared" si="11"/>
        <v>472.4</v>
      </c>
      <c r="Q74" s="32">
        <f t="shared" si="12"/>
        <v>152.05000000000001</v>
      </c>
      <c r="R74" s="32">
        <f t="shared" si="13"/>
        <v>39.01</v>
      </c>
      <c r="S74" s="32">
        <f t="shared" si="14"/>
        <v>0</v>
      </c>
      <c r="T74" s="32">
        <f t="shared" si="15"/>
        <v>0</v>
      </c>
      <c r="U74" s="53">
        <f t="shared" si="16"/>
        <v>0</v>
      </c>
    </row>
    <row r="75" spans="2:21">
      <c r="B75" s="52">
        <v>0.01</v>
      </c>
      <c r="C75" s="53">
        <v>9.99</v>
      </c>
      <c r="E75" s="52">
        <v>7</v>
      </c>
      <c r="F75" s="32">
        <v>5</v>
      </c>
      <c r="G75" s="32">
        <v>4</v>
      </c>
      <c r="H75" s="32">
        <v>0</v>
      </c>
      <c r="I75" s="32">
        <v>0</v>
      </c>
      <c r="J75" s="53">
        <v>0</v>
      </c>
      <c r="M75" s="52">
        <f t="shared" si="9"/>
        <v>1670</v>
      </c>
      <c r="N75" s="53">
        <f t="shared" si="10"/>
        <v>1679.99</v>
      </c>
      <c r="P75" s="52">
        <f t="shared" si="11"/>
        <v>479.4</v>
      </c>
      <c r="Q75" s="32">
        <f t="shared" si="12"/>
        <v>157.05000000000001</v>
      </c>
      <c r="R75" s="32">
        <f t="shared" si="13"/>
        <v>43.01</v>
      </c>
      <c r="S75" s="32">
        <f t="shared" si="14"/>
        <v>0</v>
      </c>
      <c r="T75" s="32">
        <f t="shared" si="15"/>
        <v>0</v>
      </c>
      <c r="U75" s="53">
        <f t="shared" si="16"/>
        <v>0</v>
      </c>
    </row>
    <row r="76" spans="2:21">
      <c r="B76" s="52">
        <v>0.01</v>
      </c>
      <c r="C76" s="53">
        <v>9.99</v>
      </c>
      <c r="E76" s="52">
        <v>7</v>
      </c>
      <c r="F76" s="32">
        <v>5</v>
      </c>
      <c r="G76" s="32">
        <v>4</v>
      </c>
      <c r="H76" s="32">
        <v>0</v>
      </c>
      <c r="I76" s="32">
        <v>0</v>
      </c>
      <c r="J76" s="53">
        <v>0</v>
      </c>
      <c r="M76" s="52">
        <f t="shared" si="9"/>
        <v>1680</v>
      </c>
      <c r="N76" s="53">
        <f t="shared" si="10"/>
        <v>1689.99</v>
      </c>
      <c r="P76" s="52">
        <f t="shared" si="11"/>
        <v>486.4</v>
      </c>
      <c r="Q76" s="32">
        <f t="shared" si="12"/>
        <v>162.05000000000001</v>
      </c>
      <c r="R76" s="32">
        <f t="shared" si="13"/>
        <v>47.01</v>
      </c>
      <c r="S76" s="32">
        <f t="shared" si="14"/>
        <v>0</v>
      </c>
      <c r="T76" s="32">
        <f t="shared" si="15"/>
        <v>0</v>
      </c>
      <c r="U76" s="53">
        <f t="shared" si="16"/>
        <v>0</v>
      </c>
    </row>
    <row r="77" spans="2:21">
      <c r="B77" s="52">
        <v>0.01</v>
      </c>
      <c r="C77" s="53">
        <v>9.99</v>
      </c>
      <c r="E77" s="52">
        <v>7</v>
      </c>
      <c r="F77" s="32">
        <v>5</v>
      </c>
      <c r="G77" s="32">
        <v>4</v>
      </c>
      <c r="H77" s="32">
        <v>0</v>
      </c>
      <c r="I77" s="32">
        <v>0</v>
      </c>
      <c r="J77" s="53">
        <v>0</v>
      </c>
      <c r="M77" s="52">
        <f t="shared" si="9"/>
        <v>1690</v>
      </c>
      <c r="N77" s="53">
        <f t="shared" si="10"/>
        <v>1699.99</v>
      </c>
      <c r="P77" s="52">
        <f t="shared" si="11"/>
        <v>493.4</v>
      </c>
      <c r="Q77" s="32">
        <f t="shared" si="12"/>
        <v>167.05</v>
      </c>
      <c r="R77" s="32">
        <f t="shared" si="13"/>
        <v>51.01</v>
      </c>
      <c r="S77" s="32">
        <f t="shared" si="14"/>
        <v>0</v>
      </c>
      <c r="T77" s="32">
        <f t="shared" si="15"/>
        <v>0</v>
      </c>
      <c r="U77" s="53">
        <f t="shared" si="16"/>
        <v>0</v>
      </c>
    </row>
    <row r="78" spans="2:21">
      <c r="B78" s="52">
        <v>0.01</v>
      </c>
      <c r="C78" s="53">
        <v>9.99</v>
      </c>
      <c r="E78" s="52">
        <v>7</v>
      </c>
      <c r="F78" s="32">
        <v>5</v>
      </c>
      <c r="G78" s="32">
        <v>4</v>
      </c>
      <c r="H78" s="32">
        <v>0</v>
      </c>
      <c r="I78" s="32">
        <v>0</v>
      </c>
      <c r="J78" s="53">
        <v>0</v>
      </c>
      <c r="M78" s="52">
        <f t="shared" ref="M78:M141" si="17">+N77+B78</f>
        <v>1700</v>
      </c>
      <c r="N78" s="53">
        <f t="shared" ref="N78:N141" si="18">+M78+C78</f>
        <v>1709.99</v>
      </c>
      <c r="P78" s="52">
        <f t="shared" si="11"/>
        <v>500.4</v>
      </c>
      <c r="Q78" s="32">
        <f t="shared" si="12"/>
        <v>172.05</v>
      </c>
      <c r="R78" s="32">
        <f t="shared" si="13"/>
        <v>55.01</v>
      </c>
      <c r="S78" s="32">
        <f t="shared" si="14"/>
        <v>0</v>
      </c>
      <c r="T78" s="32">
        <f t="shared" si="15"/>
        <v>0</v>
      </c>
      <c r="U78" s="53">
        <f t="shared" si="16"/>
        <v>0</v>
      </c>
    </row>
    <row r="79" spans="2:21">
      <c r="B79" s="52">
        <v>0.01</v>
      </c>
      <c r="C79" s="53">
        <v>9.99</v>
      </c>
      <c r="E79" s="52">
        <v>7</v>
      </c>
      <c r="F79" s="32">
        <v>5</v>
      </c>
      <c r="G79" s="32">
        <v>4</v>
      </c>
      <c r="H79" s="32">
        <v>0</v>
      </c>
      <c r="I79" s="32">
        <v>0</v>
      </c>
      <c r="J79" s="53">
        <v>0</v>
      </c>
      <c r="M79" s="52">
        <f t="shared" si="17"/>
        <v>1710</v>
      </c>
      <c r="N79" s="53">
        <f t="shared" si="18"/>
        <v>1719.99</v>
      </c>
      <c r="P79" s="52">
        <f t="shared" si="11"/>
        <v>507.4</v>
      </c>
      <c r="Q79" s="32">
        <f t="shared" si="12"/>
        <v>177.05</v>
      </c>
      <c r="R79" s="32">
        <f t="shared" si="13"/>
        <v>59.01</v>
      </c>
      <c r="S79" s="32">
        <f t="shared" si="14"/>
        <v>0</v>
      </c>
      <c r="T79" s="32">
        <f t="shared" si="15"/>
        <v>0</v>
      </c>
      <c r="U79" s="53">
        <f t="shared" si="16"/>
        <v>0</v>
      </c>
    </row>
    <row r="80" spans="2:21">
      <c r="B80" s="52">
        <v>0.01</v>
      </c>
      <c r="C80" s="53">
        <v>9.99</v>
      </c>
      <c r="E80" s="52">
        <v>7</v>
      </c>
      <c r="F80" s="32">
        <v>5</v>
      </c>
      <c r="G80" s="32">
        <v>4</v>
      </c>
      <c r="H80" s="32">
        <v>0</v>
      </c>
      <c r="I80" s="32">
        <v>0</v>
      </c>
      <c r="J80" s="53">
        <v>0</v>
      </c>
      <c r="M80" s="52">
        <f t="shared" si="17"/>
        <v>1720</v>
      </c>
      <c r="N80" s="53">
        <f t="shared" si="18"/>
        <v>1729.99</v>
      </c>
      <c r="P80" s="52">
        <f t="shared" si="11"/>
        <v>514.4</v>
      </c>
      <c r="Q80" s="32">
        <f t="shared" si="12"/>
        <v>182.05</v>
      </c>
      <c r="R80" s="32">
        <f t="shared" si="13"/>
        <v>63.01</v>
      </c>
      <c r="S80" s="32">
        <f t="shared" si="14"/>
        <v>0</v>
      </c>
      <c r="T80" s="32">
        <f t="shared" si="15"/>
        <v>0</v>
      </c>
      <c r="U80" s="53">
        <f t="shared" si="16"/>
        <v>0</v>
      </c>
    </row>
    <row r="81" spans="2:21">
      <c r="B81" s="52">
        <v>0.01</v>
      </c>
      <c r="C81" s="53">
        <v>9.99</v>
      </c>
      <c r="E81" s="52">
        <v>7</v>
      </c>
      <c r="F81" s="32">
        <v>5</v>
      </c>
      <c r="G81" s="32">
        <v>4</v>
      </c>
      <c r="H81" s="32">
        <v>0</v>
      </c>
      <c r="I81" s="32">
        <v>0</v>
      </c>
      <c r="J81" s="53">
        <v>0</v>
      </c>
      <c r="M81" s="52">
        <f t="shared" si="17"/>
        <v>1730</v>
      </c>
      <c r="N81" s="53">
        <f t="shared" si="18"/>
        <v>1739.99</v>
      </c>
      <c r="P81" s="52">
        <f t="shared" si="11"/>
        <v>521.4</v>
      </c>
      <c r="Q81" s="32">
        <f t="shared" si="12"/>
        <v>187.05</v>
      </c>
      <c r="R81" s="32">
        <f t="shared" si="13"/>
        <v>67.009999999999991</v>
      </c>
      <c r="S81" s="32">
        <f t="shared" si="14"/>
        <v>0</v>
      </c>
      <c r="T81" s="32">
        <f t="shared" si="15"/>
        <v>0</v>
      </c>
      <c r="U81" s="53">
        <f t="shared" si="16"/>
        <v>0</v>
      </c>
    </row>
    <row r="82" spans="2:21">
      <c r="B82" s="52">
        <v>0.01</v>
      </c>
      <c r="C82" s="53">
        <v>9.99</v>
      </c>
      <c r="E82" s="52">
        <v>7</v>
      </c>
      <c r="F82" s="32">
        <v>5</v>
      </c>
      <c r="G82" s="32">
        <v>4</v>
      </c>
      <c r="H82" s="32">
        <v>0</v>
      </c>
      <c r="I82" s="32">
        <v>0</v>
      </c>
      <c r="J82" s="53">
        <v>0</v>
      </c>
      <c r="M82" s="52">
        <f t="shared" si="17"/>
        <v>1740</v>
      </c>
      <c r="N82" s="53">
        <f t="shared" si="18"/>
        <v>1749.99</v>
      </c>
      <c r="P82" s="52">
        <f t="shared" si="11"/>
        <v>528.4</v>
      </c>
      <c r="Q82" s="32">
        <f t="shared" si="12"/>
        <v>192.05</v>
      </c>
      <c r="R82" s="32">
        <f t="shared" si="13"/>
        <v>71.009999999999991</v>
      </c>
      <c r="S82" s="32">
        <f t="shared" si="14"/>
        <v>0</v>
      </c>
      <c r="T82" s="32">
        <f t="shared" si="15"/>
        <v>0</v>
      </c>
      <c r="U82" s="53">
        <f t="shared" si="16"/>
        <v>0</v>
      </c>
    </row>
    <row r="83" spans="2:21">
      <c r="B83" s="52">
        <v>0.01</v>
      </c>
      <c r="C83" s="53">
        <v>9.99</v>
      </c>
      <c r="E83" s="52">
        <v>7</v>
      </c>
      <c r="F83" s="32">
        <v>5</v>
      </c>
      <c r="G83" s="32">
        <v>4</v>
      </c>
      <c r="H83" s="32">
        <v>0</v>
      </c>
      <c r="I83" s="32">
        <v>0</v>
      </c>
      <c r="J83" s="53">
        <v>0</v>
      </c>
      <c r="M83" s="52">
        <f t="shared" si="17"/>
        <v>1750</v>
      </c>
      <c r="N83" s="53">
        <f t="shared" si="18"/>
        <v>1759.99</v>
      </c>
      <c r="P83" s="52">
        <f t="shared" si="11"/>
        <v>535.4</v>
      </c>
      <c r="Q83" s="32">
        <f t="shared" si="12"/>
        <v>197.05</v>
      </c>
      <c r="R83" s="32">
        <f t="shared" si="13"/>
        <v>75.009999999999991</v>
      </c>
      <c r="S83" s="32">
        <f t="shared" si="14"/>
        <v>0</v>
      </c>
      <c r="T83" s="32">
        <f t="shared" si="15"/>
        <v>0</v>
      </c>
      <c r="U83" s="53">
        <f t="shared" si="16"/>
        <v>0</v>
      </c>
    </row>
    <row r="84" spans="2:21">
      <c r="B84" s="52">
        <v>0.01</v>
      </c>
      <c r="C84" s="53">
        <v>9.99</v>
      </c>
      <c r="E84" s="52">
        <v>7</v>
      </c>
      <c r="F84" s="32">
        <v>5</v>
      </c>
      <c r="G84" s="32">
        <v>4</v>
      </c>
      <c r="H84" s="32">
        <v>0</v>
      </c>
      <c r="I84" s="32">
        <v>0</v>
      </c>
      <c r="J84" s="53">
        <v>0</v>
      </c>
      <c r="M84" s="52">
        <f t="shared" si="17"/>
        <v>1760</v>
      </c>
      <c r="N84" s="53">
        <f t="shared" si="18"/>
        <v>1769.99</v>
      </c>
      <c r="P84" s="52">
        <f t="shared" si="11"/>
        <v>542.4</v>
      </c>
      <c r="Q84" s="32">
        <f t="shared" si="12"/>
        <v>202.05</v>
      </c>
      <c r="R84" s="32">
        <f t="shared" si="13"/>
        <v>79.009999999999991</v>
      </c>
      <c r="S84" s="32">
        <f t="shared" si="14"/>
        <v>0</v>
      </c>
      <c r="T84" s="32">
        <f t="shared" si="15"/>
        <v>0</v>
      </c>
      <c r="U84" s="53">
        <f t="shared" si="16"/>
        <v>0</v>
      </c>
    </row>
    <row r="85" spans="2:21">
      <c r="B85" s="52">
        <v>0.01</v>
      </c>
      <c r="C85" s="53">
        <v>9.99</v>
      </c>
      <c r="E85" s="52">
        <v>7</v>
      </c>
      <c r="F85" s="32">
        <v>5</v>
      </c>
      <c r="G85" s="32">
        <v>4</v>
      </c>
      <c r="H85" s="32">
        <v>0.28999999999999998</v>
      </c>
      <c r="I85" s="32">
        <v>0</v>
      </c>
      <c r="J85" s="53">
        <v>0</v>
      </c>
      <c r="M85" s="52">
        <f t="shared" si="17"/>
        <v>1770</v>
      </c>
      <c r="N85" s="53">
        <f t="shared" si="18"/>
        <v>1779.99</v>
      </c>
      <c r="P85" s="52">
        <f t="shared" si="11"/>
        <v>549.4</v>
      </c>
      <c r="Q85" s="32">
        <f t="shared" si="12"/>
        <v>207.05</v>
      </c>
      <c r="R85" s="32">
        <f t="shared" si="13"/>
        <v>83.009999999999991</v>
      </c>
      <c r="S85" s="32">
        <f t="shared" si="14"/>
        <v>0.28999999999999998</v>
      </c>
      <c r="T85" s="32">
        <f t="shared" si="15"/>
        <v>0</v>
      </c>
      <c r="U85" s="53">
        <f t="shared" si="16"/>
        <v>0</v>
      </c>
    </row>
    <row r="86" spans="2:21">
      <c r="B86" s="52">
        <v>0.01</v>
      </c>
      <c r="C86" s="53">
        <v>9.99</v>
      </c>
      <c r="E86" s="52">
        <v>7</v>
      </c>
      <c r="F86" s="32">
        <v>5</v>
      </c>
      <c r="G86" s="32">
        <v>4</v>
      </c>
      <c r="H86" s="32">
        <v>3</v>
      </c>
      <c r="I86" s="32">
        <v>0</v>
      </c>
      <c r="J86" s="53">
        <v>0</v>
      </c>
      <c r="M86" s="52">
        <f t="shared" si="17"/>
        <v>1780</v>
      </c>
      <c r="N86" s="53">
        <f t="shared" si="18"/>
        <v>1789.99</v>
      </c>
      <c r="P86" s="52">
        <f t="shared" si="11"/>
        <v>556.4</v>
      </c>
      <c r="Q86" s="32">
        <f t="shared" si="12"/>
        <v>212.05</v>
      </c>
      <c r="R86" s="32">
        <f t="shared" si="13"/>
        <v>87.009999999999991</v>
      </c>
      <c r="S86" s="32">
        <f t="shared" si="14"/>
        <v>3.29</v>
      </c>
      <c r="T86" s="32">
        <f t="shared" si="15"/>
        <v>0</v>
      </c>
      <c r="U86" s="53">
        <f t="shared" si="16"/>
        <v>0</v>
      </c>
    </row>
    <row r="87" spans="2:21">
      <c r="B87" s="52">
        <v>0.01</v>
      </c>
      <c r="C87" s="53">
        <v>9.99</v>
      </c>
      <c r="E87" s="52">
        <v>7</v>
      </c>
      <c r="F87" s="32">
        <v>5</v>
      </c>
      <c r="G87" s="32">
        <v>4</v>
      </c>
      <c r="H87" s="32">
        <v>3</v>
      </c>
      <c r="I87" s="32">
        <v>0</v>
      </c>
      <c r="J87" s="53">
        <v>0</v>
      </c>
      <c r="M87" s="52">
        <f t="shared" si="17"/>
        <v>1790</v>
      </c>
      <c r="N87" s="53">
        <f t="shared" si="18"/>
        <v>1799.99</v>
      </c>
      <c r="P87" s="52">
        <f t="shared" si="11"/>
        <v>563.4</v>
      </c>
      <c r="Q87" s="32">
        <f t="shared" si="12"/>
        <v>217.05</v>
      </c>
      <c r="R87" s="32">
        <f t="shared" si="13"/>
        <v>91.009999999999991</v>
      </c>
      <c r="S87" s="32">
        <f t="shared" si="14"/>
        <v>6.29</v>
      </c>
      <c r="T87" s="32">
        <f t="shared" si="15"/>
        <v>0</v>
      </c>
      <c r="U87" s="53">
        <f t="shared" si="16"/>
        <v>0</v>
      </c>
    </row>
    <row r="88" spans="2:21">
      <c r="B88" s="52">
        <v>0.01</v>
      </c>
      <c r="C88" s="53">
        <v>9.99</v>
      </c>
      <c r="E88" s="52">
        <v>7</v>
      </c>
      <c r="F88" s="32">
        <v>5</v>
      </c>
      <c r="G88" s="32">
        <v>4</v>
      </c>
      <c r="H88" s="32">
        <v>3</v>
      </c>
      <c r="I88" s="32">
        <v>0</v>
      </c>
      <c r="J88" s="53">
        <v>0</v>
      </c>
      <c r="M88" s="52">
        <f t="shared" si="17"/>
        <v>1800</v>
      </c>
      <c r="N88" s="53">
        <f t="shared" si="18"/>
        <v>1809.99</v>
      </c>
      <c r="P88" s="52">
        <f t="shared" si="11"/>
        <v>570.4</v>
      </c>
      <c r="Q88" s="32">
        <f t="shared" si="12"/>
        <v>222.05</v>
      </c>
      <c r="R88" s="32">
        <f t="shared" si="13"/>
        <v>95.009999999999991</v>
      </c>
      <c r="S88" s="32">
        <f t="shared" si="14"/>
        <v>9.2899999999999991</v>
      </c>
      <c r="T88" s="32">
        <f t="shared" si="15"/>
        <v>0</v>
      </c>
      <c r="U88" s="53">
        <f t="shared" si="16"/>
        <v>0</v>
      </c>
    </row>
    <row r="89" spans="2:21">
      <c r="B89" s="52">
        <v>0.01</v>
      </c>
      <c r="C89" s="53">
        <v>9.99</v>
      </c>
      <c r="E89" s="52">
        <v>7</v>
      </c>
      <c r="F89" s="32">
        <v>5</v>
      </c>
      <c r="G89" s="32">
        <v>4</v>
      </c>
      <c r="H89" s="32">
        <v>3</v>
      </c>
      <c r="I89" s="32">
        <v>0</v>
      </c>
      <c r="J89" s="53">
        <v>0</v>
      </c>
      <c r="M89" s="52">
        <f t="shared" si="17"/>
        <v>1810</v>
      </c>
      <c r="N89" s="53">
        <f t="shared" si="18"/>
        <v>1819.99</v>
      </c>
      <c r="P89" s="52">
        <f t="shared" si="11"/>
        <v>577.4</v>
      </c>
      <c r="Q89" s="32">
        <f t="shared" si="12"/>
        <v>227.05</v>
      </c>
      <c r="R89" s="32">
        <f t="shared" si="13"/>
        <v>99.009999999999991</v>
      </c>
      <c r="S89" s="32">
        <f t="shared" si="14"/>
        <v>12.29</v>
      </c>
      <c r="T89" s="32">
        <f t="shared" si="15"/>
        <v>0</v>
      </c>
      <c r="U89" s="53">
        <f t="shared" si="16"/>
        <v>0</v>
      </c>
    </row>
    <row r="90" spans="2:21">
      <c r="B90" s="52">
        <v>0.01</v>
      </c>
      <c r="C90" s="53">
        <v>9.99</v>
      </c>
      <c r="E90" s="52">
        <v>7</v>
      </c>
      <c r="F90" s="32">
        <v>5</v>
      </c>
      <c r="G90" s="32">
        <v>4</v>
      </c>
      <c r="H90" s="32">
        <v>3</v>
      </c>
      <c r="I90" s="32">
        <v>0</v>
      </c>
      <c r="J90" s="53">
        <v>0</v>
      </c>
      <c r="M90" s="52">
        <f t="shared" si="17"/>
        <v>1820</v>
      </c>
      <c r="N90" s="53">
        <f t="shared" si="18"/>
        <v>1829.99</v>
      </c>
      <c r="P90" s="52">
        <f t="shared" si="11"/>
        <v>584.4</v>
      </c>
      <c r="Q90" s="32">
        <f t="shared" si="12"/>
        <v>232.05</v>
      </c>
      <c r="R90" s="32">
        <f t="shared" si="13"/>
        <v>103.00999999999999</v>
      </c>
      <c r="S90" s="32">
        <f t="shared" si="14"/>
        <v>15.29</v>
      </c>
      <c r="T90" s="32">
        <f t="shared" si="15"/>
        <v>0</v>
      </c>
      <c r="U90" s="53">
        <f t="shared" si="16"/>
        <v>0</v>
      </c>
    </row>
    <row r="91" spans="2:21">
      <c r="B91" s="52">
        <v>0.01</v>
      </c>
      <c r="C91" s="53">
        <v>9.99</v>
      </c>
      <c r="E91" s="52">
        <v>7</v>
      </c>
      <c r="F91" s="32">
        <v>5</v>
      </c>
      <c r="G91" s="32">
        <v>4</v>
      </c>
      <c r="H91" s="32">
        <v>3</v>
      </c>
      <c r="I91" s="32">
        <v>0</v>
      </c>
      <c r="J91" s="53">
        <v>0</v>
      </c>
      <c r="M91" s="52">
        <f t="shared" si="17"/>
        <v>1830</v>
      </c>
      <c r="N91" s="53">
        <f t="shared" si="18"/>
        <v>1839.99</v>
      </c>
      <c r="P91" s="52">
        <f t="shared" si="11"/>
        <v>591.4</v>
      </c>
      <c r="Q91" s="32">
        <f t="shared" si="12"/>
        <v>237.05</v>
      </c>
      <c r="R91" s="32">
        <f t="shared" si="13"/>
        <v>107.00999999999999</v>
      </c>
      <c r="S91" s="32">
        <f t="shared" si="14"/>
        <v>18.29</v>
      </c>
      <c r="T91" s="32">
        <f t="shared" si="15"/>
        <v>0</v>
      </c>
      <c r="U91" s="53">
        <f t="shared" si="16"/>
        <v>0</v>
      </c>
    </row>
    <row r="92" spans="2:21">
      <c r="B92" s="52">
        <v>0.01</v>
      </c>
      <c r="C92" s="53">
        <v>9.99</v>
      </c>
      <c r="E92" s="52">
        <v>7</v>
      </c>
      <c r="F92" s="32">
        <v>5</v>
      </c>
      <c r="G92" s="32">
        <v>4</v>
      </c>
      <c r="H92" s="32">
        <v>3</v>
      </c>
      <c r="I92" s="32">
        <v>0</v>
      </c>
      <c r="J92" s="53">
        <v>0</v>
      </c>
      <c r="M92" s="52">
        <f t="shared" si="17"/>
        <v>1840</v>
      </c>
      <c r="N92" s="53">
        <f t="shared" si="18"/>
        <v>1849.99</v>
      </c>
      <c r="P92" s="52">
        <f t="shared" si="11"/>
        <v>598.4</v>
      </c>
      <c r="Q92" s="32">
        <f t="shared" si="12"/>
        <v>242.05</v>
      </c>
      <c r="R92" s="32">
        <f t="shared" si="13"/>
        <v>111.00999999999999</v>
      </c>
      <c r="S92" s="32">
        <f t="shared" si="14"/>
        <v>21.29</v>
      </c>
      <c r="T92" s="32">
        <f t="shared" si="15"/>
        <v>0</v>
      </c>
      <c r="U92" s="53">
        <f t="shared" si="16"/>
        <v>0</v>
      </c>
    </row>
    <row r="93" spans="2:21">
      <c r="B93" s="52">
        <v>0.01</v>
      </c>
      <c r="C93" s="53">
        <v>9.99</v>
      </c>
      <c r="E93" s="52">
        <v>7</v>
      </c>
      <c r="F93" s="32">
        <v>5</v>
      </c>
      <c r="G93" s="32">
        <v>4</v>
      </c>
      <c r="H93" s="32">
        <v>3</v>
      </c>
      <c r="I93" s="32">
        <v>0</v>
      </c>
      <c r="J93" s="53">
        <v>0</v>
      </c>
      <c r="M93" s="52">
        <f t="shared" si="17"/>
        <v>1850</v>
      </c>
      <c r="N93" s="53">
        <f t="shared" si="18"/>
        <v>1859.99</v>
      </c>
      <c r="P93" s="52">
        <f t="shared" si="11"/>
        <v>605.4</v>
      </c>
      <c r="Q93" s="32">
        <f t="shared" si="12"/>
        <v>247.05</v>
      </c>
      <c r="R93" s="32">
        <f t="shared" si="13"/>
        <v>115.00999999999999</v>
      </c>
      <c r="S93" s="32">
        <f t="shared" si="14"/>
        <v>24.29</v>
      </c>
      <c r="T93" s="32">
        <f t="shared" si="15"/>
        <v>0</v>
      </c>
      <c r="U93" s="53">
        <f t="shared" si="16"/>
        <v>0</v>
      </c>
    </row>
    <row r="94" spans="2:21">
      <c r="B94" s="52">
        <v>0.01</v>
      </c>
      <c r="C94" s="53">
        <v>9.99</v>
      </c>
      <c r="E94" s="52">
        <v>7</v>
      </c>
      <c r="F94" s="32">
        <v>5</v>
      </c>
      <c r="G94" s="32">
        <v>4</v>
      </c>
      <c r="H94" s="32">
        <v>3</v>
      </c>
      <c r="I94" s="32">
        <v>0</v>
      </c>
      <c r="J94" s="53">
        <v>0</v>
      </c>
      <c r="M94" s="52">
        <f t="shared" si="17"/>
        <v>1860</v>
      </c>
      <c r="N94" s="53">
        <f t="shared" si="18"/>
        <v>1869.99</v>
      </c>
      <c r="P94" s="52">
        <f t="shared" si="11"/>
        <v>612.4</v>
      </c>
      <c r="Q94" s="32">
        <f t="shared" si="12"/>
        <v>252.05</v>
      </c>
      <c r="R94" s="32">
        <f t="shared" si="13"/>
        <v>119.00999999999999</v>
      </c>
      <c r="S94" s="32">
        <f t="shared" si="14"/>
        <v>27.29</v>
      </c>
      <c r="T94" s="32">
        <f t="shared" si="15"/>
        <v>0</v>
      </c>
      <c r="U94" s="53">
        <f t="shared" si="16"/>
        <v>0</v>
      </c>
    </row>
    <row r="95" spans="2:21">
      <c r="B95" s="52">
        <v>0.01</v>
      </c>
      <c r="C95" s="53">
        <v>9.99</v>
      </c>
      <c r="E95" s="52">
        <v>7</v>
      </c>
      <c r="F95" s="32">
        <v>5</v>
      </c>
      <c r="G95" s="32">
        <v>4</v>
      </c>
      <c r="H95" s="32">
        <v>3</v>
      </c>
      <c r="I95" s="32">
        <v>0</v>
      </c>
      <c r="J95" s="53">
        <v>0</v>
      </c>
      <c r="M95" s="52">
        <f t="shared" si="17"/>
        <v>1870</v>
      </c>
      <c r="N95" s="53">
        <f t="shared" si="18"/>
        <v>1879.99</v>
      </c>
      <c r="P95" s="52">
        <f t="shared" si="11"/>
        <v>619.4</v>
      </c>
      <c r="Q95" s="32">
        <f t="shared" si="12"/>
        <v>257.05</v>
      </c>
      <c r="R95" s="32">
        <f t="shared" si="13"/>
        <v>123.00999999999999</v>
      </c>
      <c r="S95" s="32">
        <f t="shared" si="14"/>
        <v>30.29</v>
      </c>
      <c r="T95" s="32">
        <f t="shared" si="15"/>
        <v>0</v>
      </c>
      <c r="U95" s="53">
        <f t="shared" si="16"/>
        <v>0</v>
      </c>
    </row>
    <row r="96" spans="2:21">
      <c r="B96" s="52">
        <v>0.01</v>
      </c>
      <c r="C96" s="53">
        <v>9.99</v>
      </c>
      <c r="E96" s="52">
        <v>7</v>
      </c>
      <c r="F96" s="32">
        <v>5</v>
      </c>
      <c r="G96" s="32">
        <v>4</v>
      </c>
      <c r="H96" s="32">
        <v>3</v>
      </c>
      <c r="I96" s="32">
        <v>0</v>
      </c>
      <c r="J96" s="53">
        <v>0</v>
      </c>
      <c r="M96" s="52">
        <f t="shared" si="17"/>
        <v>1880</v>
      </c>
      <c r="N96" s="53">
        <f t="shared" si="18"/>
        <v>1889.99</v>
      </c>
      <c r="P96" s="52">
        <f t="shared" si="11"/>
        <v>626.4</v>
      </c>
      <c r="Q96" s="32">
        <f t="shared" si="12"/>
        <v>262.05</v>
      </c>
      <c r="R96" s="32">
        <f t="shared" si="13"/>
        <v>127.00999999999999</v>
      </c>
      <c r="S96" s="32">
        <f t="shared" si="14"/>
        <v>33.29</v>
      </c>
      <c r="T96" s="32">
        <f t="shared" si="15"/>
        <v>0</v>
      </c>
      <c r="U96" s="53">
        <f t="shared" si="16"/>
        <v>0</v>
      </c>
    </row>
    <row r="97" spans="2:21">
      <c r="B97" s="52">
        <v>0.01</v>
      </c>
      <c r="C97" s="53">
        <v>9.99</v>
      </c>
      <c r="E97" s="52">
        <v>7</v>
      </c>
      <c r="F97" s="32">
        <v>5</v>
      </c>
      <c r="G97" s="32">
        <v>4</v>
      </c>
      <c r="H97" s="32">
        <v>3</v>
      </c>
      <c r="I97" s="32">
        <v>0</v>
      </c>
      <c r="J97" s="53">
        <v>0</v>
      </c>
      <c r="M97" s="52">
        <f t="shared" si="17"/>
        <v>1890</v>
      </c>
      <c r="N97" s="53">
        <f t="shared" si="18"/>
        <v>1899.99</v>
      </c>
      <c r="P97" s="52">
        <f t="shared" si="11"/>
        <v>633.4</v>
      </c>
      <c r="Q97" s="32">
        <f t="shared" si="12"/>
        <v>267.05</v>
      </c>
      <c r="R97" s="32">
        <f t="shared" si="13"/>
        <v>131.01</v>
      </c>
      <c r="S97" s="32">
        <f t="shared" si="14"/>
        <v>36.29</v>
      </c>
      <c r="T97" s="32">
        <f t="shared" si="15"/>
        <v>0</v>
      </c>
      <c r="U97" s="53">
        <f t="shared" si="16"/>
        <v>0</v>
      </c>
    </row>
    <row r="98" spans="2:21">
      <c r="B98" s="52">
        <v>0.01</v>
      </c>
      <c r="C98" s="53">
        <v>9.99</v>
      </c>
      <c r="E98" s="52">
        <v>7</v>
      </c>
      <c r="F98" s="32">
        <v>5</v>
      </c>
      <c r="G98" s="32">
        <v>4</v>
      </c>
      <c r="H98" s="32">
        <v>3</v>
      </c>
      <c r="I98" s="32">
        <v>0</v>
      </c>
      <c r="J98" s="53">
        <v>0</v>
      </c>
      <c r="M98" s="52">
        <f t="shared" si="17"/>
        <v>1900</v>
      </c>
      <c r="N98" s="53">
        <f t="shared" si="18"/>
        <v>1909.99</v>
      </c>
      <c r="P98" s="52">
        <f t="shared" si="11"/>
        <v>640.4</v>
      </c>
      <c r="Q98" s="32">
        <f t="shared" si="12"/>
        <v>272.05</v>
      </c>
      <c r="R98" s="32">
        <f t="shared" si="13"/>
        <v>135.01</v>
      </c>
      <c r="S98" s="32">
        <f t="shared" si="14"/>
        <v>39.29</v>
      </c>
      <c r="T98" s="32">
        <f t="shared" si="15"/>
        <v>0</v>
      </c>
      <c r="U98" s="53">
        <f t="shared" si="16"/>
        <v>0</v>
      </c>
    </row>
    <row r="99" spans="2:21">
      <c r="B99" s="52">
        <v>0.01</v>
      </c>
      <c r="C99" s="53">
        <v>9.99</v>
      </c>
      <c r="E99" s="52">
        <v>7</v>
      </c>
      <c r="F99" s="32">
        <v>5</v>
      </c>
      <c r="G99" s="32">
        <v>4</v>
      </c>
      <c r="H99" s="32">
        <v>3</v>
      </c>
      <c r="I99" s="32">
        <v>0</v>
      </c>
      <c r="J99" s="53">
        <v>0</v>
      </c>
      <c r="M99" s="52">
        <f t="shared" si="17"/>
        <v>1910</v>
      </c>
      <c r="N99" s="53">
        <f t="shared" si="18"/>
        <v>1919.99</v>
      </c>
      <c r="P99" s="52">
        <f t="shared" si="11"/>
        <v>647.4</v>
      </c>
      <c r="Q99" s="32">
        <f t="shared" si="12"/>
        <v>277.05</v>
      </c>
      <c r="R99" s="32">
        <f t="shared" si="13"/>
        <v>139.01</v>
      </c>
      <c r="S99" s="32">
        <f t="shared" si="14"/>
        <v>42.29</v>
      </c>
      <c r="T99" s="32">
        <f t="shared" si="15"/>
        <v>0</v>
      </c>
      <c r="U99" s="53">
        <f t="shared" si="16"/>
        <v>0</v>
      </c>
    </row>
    <row r="100" spans="2:21">
      <c r="B100" s="52">
        <v>0.01</v>
      </c>
      <c r="C100" s="53">
        <v>9.99</v>
      </c>
      <c r="E100" s="52">
        <v>7</v>
      </c>
      <c r="F100" s="32">
        <v>5</v>
      </c>
      <c r="G100" s="32">
        <v>4</v>
      </c>
      <c r="H100" s="32">
        <v>3</v>
      </c>
      <c r="I100" s="32">
        <v>0</v>
      </c>
      <c r="J100" s="53">
        <v>0</v>
      </c>
      <c r="M100" s="52">
        <f t="shared" si="17"/>
        <v>1920</v>
      </c>
      <c r="N100" s="53">
        <f t="shared" si="18"/>
        <v>1929.99</v>
      </c>
      <c r="P100" s="52">
        <f t="shared" si="11"/>
        <v>654.4</v>
      </c>
      <c r="Q100" s="32">
        <f t="shared" si="12"/>
        <v>282.05</v>
      </c>
      <c r="R100" s="32">
        <f t="shared" si="13"/>
        <v>143.01</v>
      </c>
      <c r="S100" s="32">
        <f t="shared" si="14"/>
        <v>45.29</v>
      </c>
      <c r="T100" s="32">
        <f t="shared" si="15"/>
        <v>0</v>
      </c>
      <c r="U100" s="53">
        <f t="shared" si="16"/>
        <v>0</v>
      </c>
    </row>
    <row r="101" spans="2:21">
      <c r="B101" s="52">
        <v>0.01</v>
      </c>
      <c r="C101" s="53">
        <v>9.99</v>
      </c>
      <c r="E101" s="52">
        <v>7</v>
      </c>
      <c r="F101" s="32">
        <v>5</v>
      </c>
      <c r="G101" s="32">
        <v>4</v>
      </c>
      <c r="H101" s="32">
        <v>3</v>
      </c>
      <c r="I101" s="32">
        <v>0</v>
      </c>
      <c r="J101" s="53">
        <v>0</v>
      </c>
      <c r="M101" s="52">
        <f t="shared" si="17"/>
        <v>1930</v>
      </c>
      <c r="N101" s="53">
        <f t="shared" si="18"/>
        <v>1939.99</v>
      </c>
      <c r="P101" s="52">
        <f t="shared" si="11"/>
        <v>661.4</v>
      </c>
      <c r="Q101" s="32">
        <f t="shared" si="12"/>
        <v>287.05</v>
      </c>
      <c r="R101" s="32">
        <f t="shared" si="13"/>
        <v>147.01</v>
      </c>
      <c r="S101" s="32">
        <f t="shared" si="14"/>
        <v>48.29</v>
      </c>
      <c r="T101" s="32">
        <f t="shared" si="15"/>
        <v>0</v>
      </c>
      <c r="U101" s="53">
        <f t="shared" si="16"/>
        <v>0</v>
      </c>
    </row>
    <row r="102" spans="2:21">
      <c r="B102" s="52">
        <v>0.01</v>
      </c>
      <c r="C102" s="53">
        <v>9.99</v>
      </c>
      <c r="E102" s="52">
        <v>7</v>
      </c>
      <c r="F102" s="32">
        <v>5</v>
      </c>
      <c r="G102" s="32">
        <v>4</v>
      </c>
      <c r="H102" s="32">
        <v>3</v>
      </c>
      <c r="I102" s="32">
        <v>0</v>
      </c>
      <c r="J102" s="53">
        <v>0</v>
      </c>
      <c r="M102" s="52">
        <f t="shared" si="17"/>
        <v>1940</v>
      </c>
      <c r="N102" s="53">
        <f t="shared" si="18"/>
        <v>1949.99</v>
      </c>
      <c r="P102" s="52">
        <f t="shared" si="11"/>
        <v>668.4</v>
      </c>
      <c r="Q102" s="32">
        <f t="shared" si="12"/>
        <v>292.05</v>
      </c>
      <c r="R102" s="32">
        <f t="shared" si="13"/>
        <v>151.01</v>
      </c>
      <c r="S102" s="32">
        <f t="shared" si="14"/>
        <v>51.29</v>
      </c>
      <c r="T102" s="32">
        <f t="shared" si="15"/>
        <v>0</v>
      </c>
      <c r="U102" s="53">
        <f t="shared" si="16"/>
        <v>0</v>
      </c>
    </row>
    <row r="103" spans="2:21">
      <c r="B103" s="52">
        <v>0.01</v>
      </c>
      <c r="C103" s="53">
        <v>9.99</v>
      </c>
      <c r="E103" s="52">
        <v>7</v>
      </c>
      <c r="F103" s="32">
        <v>5</v>
      </c>
      <c r="G103" s="32">
        <v>4</v>
      </c>
      <c r="H103" s="32">
        <v>3</v>
      </c>
      <c r="I103" s="32">
        <v>0</v>
      </c>
      <c r="J103" s="53">
        <v>0</v>
      </c>
      <c r="M103" s="52">
        <f t="shared" si="17"/>
        <v>1950</v>
      </c>
      <c r="N103" s="53">
        <f t="shared" si="18"/>
        <v>1959.99</v>
      </c>
      <c r="P103" s="52">
        <f t="shared" si="11"/>
        <v>675.4</v>
      </c>
      <c r="Q103" s="32">
        <f t="shared" si="12"/>
        <v>297.05</v>
      </c>
      <c r="R103" s="32">
        <f t="shared" si="13"/>
        <v>155.01</v>
      </c>
      <c r="S103" s="32">
        <f t="shared" si="14"/>
        <v>54.29</v>
      </c>
      <c r="T103" s="32">
        <f t="shared" si="15"/>
        <v>0</v>
      </c>
      <c r="U103" s="53">
        <f t="shared" si="16"/>
        <v>0</v>
      </c>
    </row>
    <row r="104" spans="2:21">
      <c r="B104" s="52">
        <v>0.01</v>
      </c>
      <c r="C104" s="53">
        <v>9.99</v>
      </c>
      <c r="E104" s="52">
        <v>7</v>
      </c>
      <c r="F104" s="32">
        <v>5</v>
      </c>
      <c r="G104" s="32">
        <v>4</v>
      </c>
      <c r="H104" s="32">
        <v>3</v>
      </c>
      <c r="I104" s="32">
        <v>0</v>
      </c>
      <c r="J104" s="53">
        <v>0</v>
      </c>
      <c r="M104" s="52">
        <f t="shared" si="17"/>
        <v>1960</v>
      </c>
      <c r="N104" s="53">
        <f t="shared" si="18"/>
        <v>1969.99</v>
      </c>
      <c r="P104" s="52">
        <f t="shared" si="11"/>
        <v>682.4</v>
      </c>
      <c r="Q104" s="32">
        <f t="shared" si="12"/>
        <v>302.05</v>
      </c>
      <c r="R104" s="32">
        <f t="shared" si="13"/>
        <v>159.01</v>
      </c>
      <c r="S104" s="32">
        <f t="shared" si="14"/>
        <v>57.29</v>
      </c>
      <c r="T104" s="32">
        <f t="shared" si="15"/>
        <v>0</v>
      </c>
      <c r="U104" s="53">
        <f t="shared" si="16"/>
        <v>0</v>
      </c>
    </row>
    <row r="105" spans="2:21">
      <c r="B105" s="52">
        <v>0.01</v>
      </c>
      <c r="C105" s="53">
        <v>9.99</v>
      </c>
      <c r="E105" s="52">
        <v>7</v>
      </c>
      <c r="F105" s="32">
        <v>5</v>
      </c>
      <c r="G105" s="32">
        <v>4</v>
      </c>
      <c r="H105" s="32">
        <v>3</v>
      </c>
      <c r="I105" s="32">
        <v>0</v>
      </c>
      <c r="J105" s="53">
        <v>0</v>
      </c>
      <c r="M105" s="52">
        <f t="shared" si="17"/>
        <v>1970</v>
      </c>
      <c r="N105" s="53">
        <f t="shared" si="18"/>
        <v>1979.99</v>
      </c>
      <c r="P105" s="52">
        <f t="shared" si="11"/>
        <v>689.4</v>
      </c>
      <c r="Q105" s="32">
        <f t="shared" si="12"/>
        <v>307.05</v>
      </c>
      <c r="R105" s="32">
        <f t="shared" si="13"/>
        <v>163.01</v>
      </c>
      <c r="S105" s="32">
        <f t="shared" si="14"/>
        <v>60.29</v>
      </c>
      <c r="T105" s="32">
        <f t="shared" si="15"/>
        <v>0</v>
      </c>
      <c r="U105" s="53">
        <f t="shared" si="16"/>
        <v>0</v>
      </c>
    </row>
    <row r="106" spans="2:21">
      <c r="B106" s="52">
        <v>0.01</v>
      </c>
      <c r="C106" s="53">
        <v>9.99</v>
      </c>
      <c r="E106" s="52">
        <v>7</v>
      </c>
      <c r="F106" s="32">
        <v>5</v>
      </c>
      <c r="G106" s="32">
        <v>4</v>
      </c>
      <c r="H106" s="32">
        <v>3</v>
      </c>
      <c r="I106" s="32">
        <v>0.88</v>
      </c>
      <c r="J106" s="53">
        <v>0</v>
      </c>
      <c r="M106" s="52">
        <f t="shared" si="17"/>
        <v>1980</v>
      </c>
      <c r="N106" s="53">
        <f t="shared" si="18"/>
        <v>1989.99</v>
      </c>
      <c r="P106" s="52">
        <f t="shared" si="11"/>
        <v>696.4</v>
      </c>
      <c r="Q106" s="32">
        <f t="shared" si="12"/>
        <v>312.05</v>
      </c>
      <c r="R106" s="32">
        <f t="shared" si="13"/>
        <v>167.01</v>
      </c>
      <c r="S106" s="32">
        <f t="shared" si="14"/>
        <v>63.29</v>
      </c>
      <c r="T106" s="32">
        <f t="shared" si="15"/>
        <v>0.88</v>
      </c>
      <c r="U106" s="53">
        <f t="shared" si="16"/>
        <v>0</v>
      </c>
    </row>
    <row r="107" spans="2:21">
      <c r="B107" s="52">
        <v>0.01</v>
      </c>
      <c r="C107" s="53">
        <v>9.99</v>
      </c>
      <c r="E107" s="52">
        <v>7</v>
      </c>
      <c r="F107" s="32">
        <v>5</v>
      </c>
      <c r="G107" s="32">
        <v>4</v>
      </c>
      <c r="H107" s="32">
        <v>3</v>
      </c>
      <c r="I107" s="32">
        <v>2</v>
      </c>
      <c r="J107" s="53">
        <v>0</v>
      </c>
      <c r="M107" s="52">
        <f t="shared" si="17"/>
        <v>1990</v>
      </c>
      <c r="N107" s="53">
        <f t="shared" si="18"/>
        <v>1999.99</v>
      </c>
      <c r="P107" s="52">
        <f t="shared" si="11"/>
        <v>703.4</v>
      </c>
      <c r="Q107" s="32">
        <f t="shared" si="12"/>
        <v>317.05</v>
      </c>
      <c r="R107" s="32">
        <f t="shared" si="13"/>
        <v>171.01</v>
      </c>
      <c r="S107" s="32">
        <f t="shared" si="14"/>
        <v>66.289999999999992</v>
      </c>
      <c r="T107" s="32">
        <f t="shared" si="15"/>
        <v>2.88</v>
      </c>
      <c r="U107" s="53">
        <f t="shared" si="16"/>
        <v>0</v>
      </c>
    </row>
    <row r="108" spans="2:21">
      <c r="B108" s="52">
        <v>0.01</v>
      </c>
      <c r="C108" s="53">
        <v>9.99</v>
      </c>
      <c r="E108" s="52">
        <v>7</v>
      </c>
      <c r="F108" s="32">
        <v>5</v>
      </c>
      <c r="G108" s="32">
        <v>4</v>
      </c>
      <c r="H108" s="32">
        <v>3</v>
      </c>
      <c r="I108" s="32">
        <v>2</v>
      </c>
      <c r="J108" s="53">
        <v>0</v>
      </c>
      <c r="M108" s="52">
        <f t="shared" si="17"/>
        <v>2000</v>
      </c>
      <c r="N108" s="53">
        <f t="shared" si="18"/>
        <v>2009.99</v>
      </c>
      <c r="P108" s="52">
        <f t="shared" si="11"/>
        <v>710.4</v>
      </c>
      <c r="Q108" s="32">
        <f t="shared" si="12"/>
        <v>322.05</v>
      </c>
      <c r="R108" s="32">
        <f t="shared" si="13"/>
        <v>175.01</v>
      </c>
      <c r="S108" s="32">
        <f t="shared" si="14"/>
        <v>69.289999999999992</v>
      </c>
      <c r="T108" s="32">
        <f t="shared" si="15"/>
        <v>4.88</v>
      </c>
      <c r="U108" s="53">
        <f t="shared" si="16"/>
        <v>0</v>
      </c>
    </row>
    <row r="109" spans="2:21">
      <c r="B109" s="52">
        <v>0.01</v>
      </c>
      <c r="C109" s="53">
        <v>9.99</v>
      </c>
      <c r="E109" s="52">
        <v>7</v>
      </c>
      <c r="F109" s="32">
        <v>5</v>
      </c>
      <c r="G109" s="32">
        <v>4</v>
      </c>
      <c r="H109" s="32">
        <v>3</v>
      </c>
      <c r="I109" s="32">
        <v>2</v>
      </c>
      <c r="J109" s="53">
        <v>0</v>
      </c>
      <c r="M109" s="52">
        <f t="shared" si="17"/>
        <v>2010</v>
      </c>
      <c r="N109" s="53">
        <f t="shared" si="18"/>
        <v>2019.99</v>
      </c>
      <c r="P109" s="52">
        <f t="shared" si="11"/>
        <v>717.4</v>
      </c>
      <c r="Q109" s="32">
        <f t="shared" si="12"/>
        <v>327.05</v>
      </c>
      <c r="R109" s="32">
        <f t="shared" si="13"/>
        <v>179.01</v>
      </c>
      <c r="S109" s="32">
        <f t="shared" si="14"/>
        <v>72.289999999999992</v>
      </c>
      <c r="T109" s="32">
        <f t="shared" si="15"/>
        <v>6.88</v>
      </c>
      <c r="U109" s="53">
        <f t="shared" si="16"/>
        <v>0</v>
      </c>
    </row>
    <row r="110" spans="2:21">
      <c r="B110" s="52">
        <v>0.01</v>
      </c>
      <c r="C110" s="53">
        <v>9.99</v>
      </c>
      <c r="E110" s="52">
        <v>7</v>
      </c>
      <c r="F110" s="32">
        <v>5</v>
      </c>
      <c r="G110" s="32">
        <v>4</v>
      </c>
      <c r="H110" s="32">
        <v>3</v>
      </c>
      <c r="I110" s="32">
        <v>2</v>
      </c>
      <c r="J110" s="53">
        <v>0</v>
      </c>
      <c r="M110" s="52">
        <f t="shared" si="17"/>
        <v>2020</v>
      </c>
      <c r="N110" s="53">
        <f t="shared" si="18"/>
        <v>2029.99</v>
      </c>
      <c r="P110" s="52">
        <f t="shared" si="11"/>
        <v>724.4</v>
      </c>
      <c r="Q110" s="32">
        <f t="shared" si="12"/>
        <v>332.05</v>
      </c>
      <c r="R110" s="32">
        <f t="shared" si="13"/>
        <v>183.01</v>
      </c>
      <c r="S110" s="32">
        <f t="shared" si="14"/>
        <v>75.289999999999992</v>
      </c>
      <c r="T110" s="32">
        <f t="shared" si="15"/>
        <v>8.879999999999999</v>
      </c>
      <c r="U110" s="53">
        <f t="shared" si="16"/>
        <v>0</v>
      </c>
    </row>
    <row r="111" spans="2:21">
      <c r="B111" s="52">
        <v>0.01</v>
      </c>
      <c r="C111" s="53">
        <v>9.99</v>
      </c>
      <c r="E111" s="52">
        <v>7</v>
      </c>
      <c r="F111" s="32">
        <v>5</v>
      </c>
      <c r="G111" s="32">
        <v>4</v>
      </c>
      <c r="H111" s="32">
        <v>3</v>
      </c>
      <c r="I111" s="32">
        <v>2</v>
      </c>
      <c r="J111" s="53">
        <v>0</v>
      </c>
      <c r="M111" s="52">
        <f t="shared" si="17"/>
        <v>2030</v>
      </c>
      <c r="N111" s="53">
        <f t="shared" si="18"/>
        <v>2039.99</v>
      </c>
      <c r="P111" s="52">
        <f t="shared" si="11"/>
        <v>731.4</v>
      </c>
      <c r="Q111" s="32">
        <f t="shared" si="12"/>
        <v>337.05</v>
      </c>
      <c r="R111" s="32">
        <f t="shared" si="13"/>
        <v>187.01</v>
      </c>
      <c r="S111" s="32">
        <f t="shared" si="14"/>
        <v>78.289999999999992</v>
      </c>
      <c r="T111" s="32">
        <f t="shared" si="15"/>
        <v>10.879999999999999</v>
      </c>
      <c r="U111" s="53">
        <f t="shared" si="16"/>
        <v>0</v>
      </c>
    </row>
    <row r="112" spans="2:21">
      <c r="B112" s="52">
        <v>0.01</v>
      </c>
      <c r="C112" s="53">
        <v>9.99</v>
      </c>
      <c r="E112" s="52">
        <v>7</v>
      </c>
      <c r="F112" s="32">
        <v>5</v>
      </c>
      <c r="G112" s="32">
        <v>4</v>
      </c>
      <c r="H112" s="32">
        <v>3</v>
      </c>
      <c r="I112" s="32">
        <v>2</v>
      </c>
      <c r="J112" s="53">
        <v>0</v>
      </c>
      <c r="M112" s="52">
        <f t="shared" si="17"/>
        <v>2040</v>
      </c>
      <c r="N112" s="53">
        <f t="shared" si="18"/>
        <v>2049.9899999999998</v>
      </c>
      <c r="P112" s="52">
        <f t="shared" si="11"/>
        <v>738.4</v>
      </c>
      <c r="Q112" s="32">
        <f t="shared" si="12"/>
        <v>342.05</v>
      </c>
      <c r="R112" s="32">
        <f t="shared" si="13"/>
        <v>191.01</v>
      </c>
      <c r="S112" s="32">
        <f t="shared" si="14"/>
        <v>81.289999999999992</v>
      </c>
      <c r="T112" s="32">
        <f t="shared" si="15"/>
        <v>12.879999999999999</v>
      </c>
      <c r="U112" s="53">
        <f t="shared" si="16"/>
        <v>0</v>
      </c>
    </row>
    <row r="113" spans="2:21">
      <c r="B113" s="52">
        <v>0.01</v>
      </c>
      <c r="C113" s="53">
        <v>9.99</v>
      </c>
      <c r="E113" s="52">
        <v>7</v>
      </c>
      <c r="F113" s="32">
        <v>5</v>
      </c>
      <c r="G113" s="32">
        <v>4</v>
      </c>
      <c r="H113" s="32">
        <v>3</v>
      </c>
      <c r="I113" s="32">
        <v>2</v>
      </c>
      <c r="J113" s="53">
        <v>0</v>
      </c>
      <c r="M113" s="52">
        <f t="shared" si="17"/>
        <v>2050</v>
      </c>
      <c r="N113" s="53">
        <f t="shared" si="18"/>
        <v>2059.9899999999998</v>
      </c>
      <c r="P113" s="52">
        <f t="shared" si="11"/>
        <v>745.4</v>
      </c>
      <c r="Q113" s="32">
        <f t="shared" si="12"/>
        <v>347.05</v>
      </c>
      <c r="R113" s="32">
        <f t="shared" si="13"/>
        <v>195.01</v>
      </c>
      <c r="S113" s="32">
        <f t="shared" si="14"/>
        <v>84.289999999999992</v>
      </c>
      <c r="T113" s="32">
        <f t="shared" si="15"/>
        <v>14.879999999999999</v>
      </c>
      <c r="U113" s="53">
        <f t="shared" si="16"/>
        <v>0</v>
      </c>
    </row>
    <row r="114" spans="2:21">
      <c r="B114" s="52">
        <v>0.01</v>
      </c>
      <c r="C114" s="53">
        <v>9.99</v>
      </c>
      <c r="E114" s="52">
        <v>7</v>
      </c>
      <c r="F114" s="32">
        <v>5</v>
      </c>
      <c r="G114" s="32">
        <v>4</v>
      </c>
      <c r="H114" s="32">
        <v>3</v>
      </c>
      <c r="I114" s="32">
        <v>2</v>
      </c>
      <c r="J114" s="53">
        <v>0</v>
      </c>
      <c r="M114" s="52">
        <f t="shared" si="17"/>
        <v>2060</v>
      </c>
      <c r="N114" s="53">
        <f t="shared" si="18"/>
        <v>2069.9899999999998</v>
      </c>
      <c r="P114" s="52">
        <f t="shared" si="11"/>
        <v>752.4</v>
      </c>
      <c r="Q114" s="32">
        <f t="shared" si="12"/>
        <v>352.05</v>
      </c>
      <c r="R114" s="32">
        <f t="shared" si="13"/>
        <v>199.01</v>
      </c>
      <c r="S114" s="32">
        <f t="shared" si="14"/>
        <v>87.289999999999992</v>
      </c>
      <c r="T114" s="32">
        <f t="shared" si="15"/>
        <v>16.88</v>
      </c>
      <c r="U114" s="53">
        <f t="shared" si="16"/>
        <v>0</v>
      </c>
    </row>
    <row r="115" spans="2:21">
      <c r="B115" s="52">
        <v>0.01</v>
      </c>
      <c r="C115" s="53">
        <v>9.99</v>
      </c>
      <c r="E115" s="52">
        <v>7</v>
      </c>
      <c r="F115" s="32">
        <v>5</v>
      </c>
      <c r="G115" s="32">
        <v>4</v>
      </c>
      <c r="H115" s="32">
        <v>3</v>
      </c>
      <c r="I115" s="32">
        <v>2</v>
      </c>
      <c r="J115" s="53">
        <v>0</v>
      </c>
      <c r="M115" s="52">
        <f t="shared" si="17"/>
        <v>2070</v>
      </c>
      <c r="N115" s="53">
        <f t="shared" si="18"/>
        <v>2079.9899999999998</v>
      </c>
      <c r="P115" s="52">
        <f t="shared" si="11"/>
        <v>759.4</v>
      </c>
      <c r="Q115" s="32">
        <f t="shared" si="12"/>
        <v>357.05</v>
      </c>
      <c r="R115" s="32">
        <f t="shared" si="13"/>
        <v>203.01</v>
      </c>
      <c r="S115" s="32">
        <f t="shared" si="14"/>
        <v>90.289999999999992</v>
      </c>
      <c r="T115" s="32">
        <f t="shared" si="15"/>
        <v>18.88</v>
      </c>
      <c r="U115" s="53">
        <f t="shared" si="16"/>
        <v>0</v>
      </c>
    </row>
    <row r="116" spans="2:21">
      <c r="B116" s="52">
        <v>0.01</v>
      </c>
      <c r="C116" s="53">
        <v>9.99</v>
      </c>
      <c r="E116" s="52">
        <v>7</v>
      </c>
      <c r="F116" s="32">
        <v>5</v>
      </c>
      <c r="G116" s="32">
        <v>4</v>
      </c>
      <c r="H116" s="32">
        <v>3</v>
      </c>
      <c r="I116" s="32">
        <v>2</v>
      </c>
      <c r="J116" s="53">
        <v>0</v>
      </c>
      <c r="M116" s="52">
        <f t="shared" si="17"/>
        <v>2080</v>
      </c>
      <c r="N116" s="53">
        <f t="shared" si="18"/>
        <v>2089.9899999999998</v>
      </c>
      <c r="P116" s="52">
        <f t="shared" si="11"/>
        <v>766.4</v>
      </c>
      <c r="Q116" s="32">
        <f t="shared" si="12"/>
        <v>362.05</v>
      </c>
      <c r="R116" s="32">
        <f t="shared" si="13"/>
        <v>207.01</v>
      </c>
      <c r="S116" s="32">
        <f t="shared" si="14"/>
        <v>93.289999999999992</v>
      </c>
      <c r="T116" s="32">
        <f t="shared" si="15"/>
        <v>20.88</v>
      </c>
      <c r="U116" s="53">
        <f t="shared" si="16"/>
        <v>0</v>
      </c>
    </row>
    <row r="117" spans="2:21">
      <c r="B117" s="52">
        <v>0.01</v>
      </c>
      <c r="C117" s="53">
        <v>9.99</v>
      </c>
      <c r="E117" s="52">
        <v>7</v>
      </c>
      <c r="F117" s="32">
        <v>5</v>
      </c>
      <c r="G117" s="32">
        <v>4</v>
      </c>
      <c r="H117" s="32">
        <v>3</v>
      </c>
      <c r="I117" s="32">
        <v>2</v>
      </c>
      <c r="J117" s="53">
        <v>0</v>
      </c>
      <c r="M117" s="52">
        <f t="shared" si="17"/>
        <v>2090</v>
      </c>
      <c r="N117" s="53">
        <f t="shared" si="18"/>
        <v>2099.9899999999998</v>
      </c>
      <c r="P117" s="52">
        <f t="shared" si="11"/>
        <v>773.4</v>
      </c>
      <c r="Q117" s="32">
        <f t="shared" si="12"/>
        <v>367.05</v>
      </c>
      <c r="R117" s="32">
        <f t="shared" si="13"/>
        <v>211.01</v>
      </c>
      <c r="S117" s="32">
        <f t="shared" si="14"/>
        <v>96.289999999999992</v>
      </c>
      <c r="T117" s="32">
        <f t="shared" si="15"/>
        <v>22.88</v>
      </c>
      <c r="U117" s="53">
        <f t="shared" si="16"/>
        <v>0</v>
      </c>
    </row>
    <row r="118" spans="2:21">
      <c r="B118" s="52">
        <v>0.01</v>
      </c>
      <c r="C118" s="53">
        <v>9.99</v>
      </c>
      <c r="E118" s="52">
        <v>7</v>
      </c>
      <c r="F118" s="32">
        <v>5</v>
      </c>
      <c r="G118" s="32">
        <v>4</v>
      </c>
      <c r="H118" s="32">
        <v>3</v>
      </c>
      <c r="I118" s="32">
        <v>2</v>
      </c>
      <c r="J118" s="53">
        <v>0</v>
      </c>
      <c r="M118" s="52">
        <f t="shared" si="17"/>
        <v>2100</v>
      </c>
      <c r="N118" s="53">
        <f t="shared" si="18"/>
        <v>2109.9899999999998</v>
      </c>
      <c r="P118" s="52">
        <f t="shared" si="11"/>
        <v>780.4</v>
      </c>
      <c r="Q118" s="32">
        <f t="shared" si="12"/>
        <v>372.05</v>
      </c>
      <c r="R118" s="32">
        <f t="shared" si="13"/>
        <v>215.01</v>
      </c>
      <c r="S118" s="32">
        <f t="shared" si="14"/>
        <v>99.289999999999992</v>
      </c>
      <c r="T118" s="32">
        <f t="shared" si="15"/>
        <v>24.88</v>
      </c>
      <c r="U118" s="53">
        <f t="shared" si="16"/>
        <v>0</v>
      </c>
    </row>
    <row r="119" spans="2:21">
      <c r="B119" s="52">
        <v>0.01</v>
      </c>
      <c r="C119" s="53">
        <v>9.99</v>
      </c>
      <c r="E119" s="52">
        <v>7</v>
      </c>
      <c r="F119" s="32">
        <v>5</v>
      </c>
      <c r="G119" s="32">
        <v>4</v>
      </c>
      <c r="H119" s="32">
        <v>3</v>
      </c>
      <c r="I119" s="32">
        <v>2</v>
      </c>
      <c r="J119" s="53">
        <v>0</v>
      </c>
      <c r="M119" s="52">
        <f t="shared" si="17"/>
        <v>2110</v>
      </c>
      <c r="N119" s="53">
        <f t="shared" si="18"/>
        <v>2119.9899999999998</v>
      </c>
      <c r="P119" s="52">
        <f t="shared" si="11"/>
        <v>787.4</v>
      </c>
      <c r="Q119" s="32">
        <f t="shared" si="12"/>
        <v>377.05</v>
      </c>
      <c r="R119" s="32">
        <f t="shared" si="13"/>
        <v>219.01</v>
      </c>
      <c r="S119" s="32">
        <f t="shared" si="14"/>
        <v>102.28999999999999</v>
      </c>
      <c r="T119" s="32">
        <f t="shared" si="15"/>
        <v>26.88</v>
      </c>
      <c r="U119" s="53">
        <f t="shared" si="16"/>
        <v>0</v>
      </c>
    </row>
    <row r="120" spans="2:21">
      <c r="B120" s="52">
        <v>0.01</v>
      </c>
      <c r="C120" s="53">
        <v>9.99</v>
      </c>
      <c r="E120" s="52">
        <v>7</v>
      </c>
      <c r="F120" s="32">
        <v>5</v>
      </c>
      <c r="G120" s="32">
        <v>4</v>
      </c>
      <c r="H120" s="32">
        <v>3</v>
      </c>
      <c r="I120" s="32">
        <v>2</v>
      </c>
      <c r="J120" s="53">
        <v>0</v>
      </c>
      <c r="M120" s="52">
        <f t="shared" si="17"/>
        <v>2120</v>
      </c>
      <c r="N120" s="53">
        <f t="shared" si="18"/>
        <v>2129.9899999999998</v>
      </c>
      <c r="P120" s="52">
        <f t="shared" si="11"/>
        <v>794.4</v>
      </c>
      <c r="Q120" s="32">
        <f t="shared" si="12"/>
        <v>382.05</v>
      </c>
      <c r="R120" s="32">
        <f t="shared" si="13"/>
        <v>223.01</v>
      </c>
      <c r="S120" s="32">
        <f t="shared" si="14"/>
        <v>105.28999999999999</v>
      </c>
      <c r="T120" s="32">
        <f t="shared" si="15"/>
        <v>28.88</v>
      </c>
      <c r="U120" s="53">
        <f t="shared" si="16"/>
        <v>0</v>
      </c>
    </row>
    <row r="121" spans="2:21">
      <c r="B121" s="52">
        <v>0.01</v>
      </c>
      <c r="C121" s="53">
        <v>9.99</v>
      </c>
      <c r="E121" s="52">
        <v>7</v>
      </c>
      <c r="F121" s="32">
        <v>5</v>
      </c>
      <c r="G121" s="32">
        <v>4</v>
      </c>
      <c r="H121" s="32">
        <v>3</v>
      </c>
      <c r="I121" s="32">
        <v>2</v>
      </c>
      <c r="J121" s="53">
        <v>0</v>
      </c>
      <c r="M121" s="52">
        <f t="shared" si="17"/>
        <v>2130</v>
      </c>
      <c r="N121" s="53">
        <f t="shared" si="18"/>
        <v>2139.9899999999998</v>
      </c>
      <c r="P121" s="52">
        <f t="shared" si="11"/>
        <v>801.4</v>
      </c>
      <c r="Q121" s="32">
        <f t="shared" si="12"/>
        <v>387.05</v>
      </c>
      <c r="R121" s="32">
        <f t="shared" si="13"/>
        <v>227.01</v>
      </c>
      <c r="S121" s="32">
        <f t="shared" si="14"/>
        <v>108.28999999999999</v>
      </c>
      <c r="T121" s="32">
        <f t="shared" si="15"/>
        <v>30.88</v>
      </c>
      <c r="U121" s="53">
        <f t="shared" si="16"/>
        <v>0</v>
      </c>
    </row>
    <row r="122" spans="2:21">
      <c r="B122" s="52">
        <v>0.01</v>
      </c>
      <c r="C122" s="53">
        <v>9.99</v>
      </c>
      <c r="E122" s="52">
        <v>7</v>
      </c>
      <c r="F122" s="32">
        <v>5</v>
      </c>
      <c r="G122" s="32">
        <v>4</v>
      </c>
      <c r="H122" s="32">
        <v>3</v>
      </c>
      <c r="I122" s="32">
        <v>2</v>
      </c>
      <c r="J122" s="53">
        <v>0</v>
      </c>
      <c r="M122" s="52">
        <f t="shared" si="17"/>
        <v>2140</v>
      </c>
      <c r="N122" s="53">
        <f t="shared" si="18"/>
        <v>2149.9899999999998</v>
      </c>
      <c r="P122" s="52">
        <f t="shared" si="11"/>
        <v>808.4</v>
      </c>
      <c r="Q122" s="32">
        <f t="shared" si="12"/>
        <v>392.05</v>
      </c>
      <c r="R122" s="32">
        <f t="shared" si="13"/>
        <v>231.01</v>
      </c>
      <c r="S122" s="32">
        <f t="shared" si="14"/>
        <v>111.28999999999999</v>
      </c>
      <c r="T122" s="32">
        <f t="shared" si="15"/>
        <v>32.879999999999995</v>
      </c>
      <c r="U122" s="53">
        <f t="shared" si="16"/>
        <v>0</v>
      </c>
    </row>
    <row r="123" spans="2:21">
      <c r="B123" s="52">
        <v>0.01</v>
      </c>
      <c r="C123" s="53">
        <v>9.99</v>
      </c>
      <c r="E123" s="52">
        <v>7</v>
      </c>
      <c r="F123" s="32">
        <v>5</v>
      </c>
      <c r="G123" s="32">
        <v>4</v>
      </c>
      <c r="H123" s="32">
        <v>3</v>
      </c>
      <c r="I123" s="32">
        <v>2</v>
      </c>
      <c r="J123" s="53">
        <v>0</v>
      </c>
      <c r="M123" s="52">
        <f t="shared" si="17"/>
        <v>2150</v>
      </c>
      <c r="N123" s="53">
        <f t="shared" si="18"/>
        <v>2159.9899999999998</v>
      </c>
      <c r="P123" s="52">
        <f t="shared" si="11"/>
        <v>815.4</v>
      </c>
      <c r="Q123" s="32">
        <f t="shared" si="12"/>
        <v>397.05</v>
      </c>
      <c r="R123" s="32">
        <f t="shared" si="13"/>
        <v>235.01</v>
      </c>
      <c r="S123" s="32">
        <f t="shared" si="14"/>
        <v>114.28999999999999</v>
      </c>
      <c r="T123" s="32">
        <f t="shared" si="15"/>
        <v>34.879999999999995</v>
      </c>
      <c r="U123" s="53">
        <f t="shared" si="16"/>
        <v>0</v>
      </c>
    </row>
    <row r="124" spans="2:21">
      <c r="B124" s="52">
        <v>0.01</v>
      </c>
      <c r="C124" s="53">
        <v>9.99</v>
      </c>
      <c r="E124" s="52">
        <v>7</v>
      </c>
      <c r="F124" s="32">
        <v>5</v>
      </c>
      <c r="G124" s="32">
        <v>4</v>
      </c>
      <c r="H124" s="32">
        <v>3</v>
      </c>
      <c r="I124" s="32">
        <v>2</v>
      </c>
      <c r="J124" s="53">
        <v>0</v>
      </c>
      <c r="M124" s="52">
        <f t="shared" si="17"/>
        <v>2160</v>
      </c>
      <c r="N124" s="53">
        <f t="shared" si="18"/>
        <v>2169.9899999999998</v>
      </c>
      <c r="P124" s="52">
        <f t="shared" si="11"/>
        <v>822.4</v>
      </c>
      <c r="Q124" s="32">
        <f t="shared" si="12"/>
        <v>402.05</v>
      </c>
      <c r="R124" s="32">
        <f t="shared" si="13"/>
        <v>239.01</v>
      </c>
      <c r="S124" s="32">
        <f t="shared" si="14"/>
        <v>117.28999999999999</v>
      </c>
      <c r="T124" s="32">
        <f t="shared" si="15"/>
        <v>36.879999999999995</v>
      </c>
      <c r="U124" s="53">
        <f t="shared" si="16"/>
        <v>0</v>
      </c>
    </row>
    <row r="125" spans="2:21">
      <c r="B125" s="52">
        <v>0.01</v>
      </c>
      <c r="C125" s="53">
        <v>9.99</v>
      </c>
      <c r="E125" s="52">
        <v>7</v>
      </c>
      <c r="F125" s="32">
        <v>5</v>
      </c>
      <c r="G125" s="32">
        <v>4</v>
      </c>
      <c r="H125" s="32">
        <v>3</v>
      </c>
      <c r="I125" s="32">
        <v>2</v>
      </c>
      <c r="J125" s="53">
        <v>0</v>
      </c>
      <c r="M125" s="52">
        <f t="shared" si="17"/>
        <v>2170</v>
      </c>
      <c r="N125" s="53">
        <f t="shared" si="18"/>
        <v>2179.9899999999998</v>
      </c>
      <c r="P125" s="52">
        <f t="shared" si="11"/>
        <v>829.4</v>
      </c>
      <c r="Q125" s="32">
        <f t="shared" si="12"/>
        <v>407.05</v>
      </c>
      <c r="R125" s="32">
        <f t="shared" si="13"/>
        <v>243.01</v>
      </c>
      <c r="S125" s="32">
        <f t="shared" si="14"/>
        <v>120.28999999999999</v>
      </c>
      <c r="T125" s="32">
        <f t="shared" si="15"/>
        <v>38.879999999999995</v>
      </c>
      <c r="U125" s="53">
        <f t="shared" si="16"/>
        <v>0</v>
      </c>
    </row>
    <row r="126" spans="2:21">
      <c r="B126" s="52">
        <v>0.01</v>
      </c>
      <c r="C126" s="53">
        <v>9.99</v>
      </c>
      <c r="E126" s="52">
        <v>7</v>
      </c>
      <c r="F126" s="32">
        <v>5</v>
      </c>
      <c r="G126" s="32">
        <v>4</v>
      </c>
      <c r="H126" s="32">
        <v>3</v>
      </c>
      <c r="I126" s="32">
        <v>2</v>
      </c>
      <c r="J126" s="53">
        <v>0</v>
      </c>
      <c r="M126" s="52">
        <f t="shared" si="17"/>
        <v>2180</v>
      </c>
      <c r="N126" s="53">
        <f t="shared" si="18"/>
        <v>2189.9899999999998</v>
      </c>
      <c r="P126" s="52">
        <f t="shared" si="11"/>
        <v>836.4</v>
      </c>
      <c r="Q126" s="32">
        <f t="shared" si="12"/>
        <v>412.05</v>
      </c>
      <c r="R126" s="32">
        <f t="shared" si="13"/>
        <v>247.01</v>
      </c>
      <c r="S126" s="32">
        <f t="shared" si="14"/>
        <v>123.28999999999999</v>
      </c>
      <c r="T126" s="32">
        <f t="shared" si="15"/>
        <v>40.879999999999995</v>
      </c>
      <c r="U126" s="53">
        <f t="shared" si="16"/>
        <v>0</v>
      </c>
    </row>
    <row r="127" spans="2:21">
      <c r="B127" s="52">
        <v>0.01</v>
      </c>
      <c r="C127" s="53">
        <v>9.99</v>
      </c>
      <c r="E127" s="52">
        <v>7</v>
      </c>
      <c r="F127" s="32">
        <v>5</v>
      </c>
      <c r="G127" s="32">
        <v>4</v>
      </c>
      <c r="H127" s="32">
        <v>3</v>
      </c>
      <c r="I127" s="32">
        <v>2</v>
      </c>
      <c r="J127" s="53">
        <v>0.79</v>
      </c>
      <c r="M127" s="52">
        <f t="shared" si="17"/>
        <v>2190</v>
      </c>
      <c r="N127" s="53">
        <f t="shared" si="18"/>
        <v>2199.9899999999998</v>
      </c>
      <c r="P127" s="52">
        <f t="shared" si="11"/>
        <v>843.4</v>
      </c>
      <c r="Q127" s="32">
        <f t="shared" si="12"/>
        <v>417.05</v>
      </c>
      <c r="R127" s="32">
        <f t="shared" si="13"/>
        <v>251.01</v>
      </c>
      <c r="S127" s="32">
        <f t="shared" si="14"/>
        <v>126.28999999999999</v>
      </c>
      <c r="T127" s="32">
        <f t="shared" si="15"/>
        <v>42.879999999999995</v>
      </c>
      <c r="U127" s="53">
        <f t="shared" si="16"/>
        <v>0.79</v>
      </c>
    </row>
    <row r="128" spans="2:21">
      <c r="B128" s="52">
        <v>0.01</v>
      </c>
      <c r="C128" s="53">
        <v>9.99</v>
      </c>
      <c r="E128" s="52">
        <v>7</v>
      </c>
      <c r="F128" s="32">
        <v>5</v>
      </c>
      <c r="G128" s="32">
        <v>4</v>
      </c>
      <c r="H128" s="32">
        <v>3</v>
      </c>
      <c r="I128" s="32">
        <v>2</v>
      </c>
      <c r="J128" s="53">
        <v>1</v>
      </c>
      <c r="M128" s="52">
        <f t="shared" si="17"/>
        <v>2200</v>
      </c>
      <c r="N128" s="53">
        <f t="shared" si="18"/>
        <v>2209.9899999999998</v>
      </c>
      <c r="P128" s="52">
        <f t="shared" si="11"/>
        <v>850.4</v>
      </c>
      <c r="Q128" s="32">
        <f t="shared" si="12"/>
        <v>422.05</v>
      </c>
      <c r="R128" s="32">
        <f t="shared" si="13"/>
        <v>255.01</v>
      </c>
      <c r="S128" s="32">
        <f t="shared" si="14"/>
        <v>129.29</v>
      </c>
      <c r="T128" s="32">
        <f t="shared" si="15"/>
        <v>44.879999999999995</v>
      </c>
      <c r="U128" s="53">
        <f t="shared" si="16"/>
        <v>1.79</v>
      </c>
    </row>
    <row r="129" spans="2:21">
      <c r="B129" s="52">
        <v>0.01</v>
      </c>
      <c r="C129" s="53">
        <v>9.99</v>
      </c>
      <c r="E129" s="52">
        <v>7</v>
      </c>
      <c r="F129" s="32">
        <v>5</v>
      </c>
      <c r="G129" s="32">
        <v>4</v>
      </c>
      <c r="H129" s="32">
        <v>3</v>
      </c>
      <c r="I129" s="32">
        <v>2</v>
      </c>
      <c r="J129" s="53">
        <v>1</v>
      </c>
      <c r="M129" s="52">
        <f t="shared" si="17"/>
        <v>2210</v>
      </c>
      <c r="N129" s="53">
        <f t="shared" si="18"/>
        <v>2219.9899999999998</v>
      </c>
      <c r="P129" s="52">
        <f t="shared" si="11"/>
        <v>857.4</v>
      </c>
      <c r="Q129" s="32">
        <f t="shared" si="12"/>
        <v>427.05</v>
      </c>
      <c r="R129" s="32">
        <f t="shared" si="13"/>
        <v>259.01</v>
      </c>
      <c r="S129" s="32">
        <f t="shared" si="14"/>
        <v>132.29</v>
      </c>
      <c r="T129" s="32">
        <f t="shared" si="15"/>
        <v>46.879999999999995</v>
      </c>
      <c r="U129" s="53">
        <f t="shared" si="16"/>
        <v>2.79</v>
      </c>
    </row>
    <row r="130" spans="2:21">
      <c r="B130" s="52">
        <v>0.01</v>
      </c>
      <c r="C130" s="53">
        <v>9.99</v>
      </c>
      <c r="E130" s="52">
        <v>7</v>
      </c>
      <c r="F130" s="32">
        <v>5</v>
      </c>
      <c r="G130" s="32">
        <v>4</v>
      </c>
      <c r="H130" s="32">
        <v>3</v>
      </c>
      <c r="I130" s="32">
        <v>2</v>
      </c>
      <c r="J130" s="53">
        <v>1</v>
      </c>
      <c r="M130" s="52">
        <f t="shared" si="17"/>
        <v>2220</v>
      </c>
      <c r="N130" s="53">
        <f t="shared" si="18"/>
        <v>2229.9899999999998</v>
      </c>
      <c r="P130" s="52">
        <f t="shared" si="11"/>
        <v>864.4</v>
      </c>
      <c r="Q130" s="32">
        <f t="shared" si="12"/>
        <v>432.05</v>
      </c>
      <c r="R130" s="32">
        <f t="shared" si="13"/>
        <v>263.01</v>
      </c>
      <c r="S130" s="32">
        <f t="shared" si="14"/>
        <v>135.29</v>
      </c>
      <c r="T130" s="32">
        <f t="shared" si="15"/>
        <v>48.879999999999995</v>
      </c>
      <c r="U130" s="53">
        <f t="shared" si="16"/>
        <v>3.79</v>
      </c>
    </row>
    <row r="131" spans="2:21">
      <c r="B131" s="52">
        <v>0.01</v>
      </c>
      <c r="C131" s="53">
        <v>9.99</v>
      </c>
      <c r="E131" s="52">
        <v>7</v>
      </c>
      <c r="F131" s="32">
        <v>5</v>
      </c>
      <c r="G131" s="32">
        <v>4</v>
      </c>
      <c r="H131" s="32">
        <v>3</v>
      </c>
      <c r="I131" s="32">
        <v>2</v>
      </c>
      <c r="J131" s="53">
        <v>1</v>
      </c>
      <c r="M131" s="52">
        <f t="shared" si="17"/>
        <v>2230</v>
      </c>
      <c r="N131" s="53">
        <f t="shared" si="18"/>
        <v>2239.9899999999998</v>
      </c>
      <c r="P131" s="52">
        <f t="shared" si="11"/>
        <v>871.4</v>
      </c>
      <c r="Q131" s="32">
        <f t="shared" si="12"/>
        <v>437.05</v>
      </c>
      <c r="R131" s="32">
        <f t="shared" si="13"/>
        <v>267.01</v>
      </c>
      <c r="S131" s="32">
        <f t="shared" si="14"/>
        <v>138.29</v>
      </c>
      <c r="T131" s="32">
        <f t="shared" si="15"/>
        <v>50.879999999999995</v>
      </c>
      <c r="U131" s="53">
        <f t="shared" si="16"/>
        <v>4.79</v>
      </c>
    </row>
    <row r="132" spans="2:21">
      <c r="B132" s="52">
        <v>0.01</v>
      </c>
      <c r="C132" s="53">
        <v>9.99</v>
      </c>
      <c r="E132" s="52">
        <v>7</v>
      </c>
      <c r="F132" s="32">
        <v>5</v>
      </c>
      <c r="G132" s="32">
        <v>4</v>
      </c>
      <c r="H132" s="32">
        <v>3</v>
      </c>
      <c r="I132" s="32">
        <v>2</v>
      </c>
      <c r="J132" s="53">
        <v>1</v>
      </c>
      <c r="M132" s="52">
        <f t="shared" si="17"/>
        <v>2240</v>
      </c>
      <c r="N132" s="53">
        <f t="shared" si="18"/>
        <v>2249.9899999999998</v>
      </c>
      <c r="P132" s="52">
        <f t="shared" si="11"/>
        <v>878.4</v>
      </c>
      <c r="Q132" s="32">
        <f t="shared" si="12"/>
        <v>442.05</v>
      </c>
      <c r="R132" s="32">
        <f t="shared" si="13"/>
        <v>271.01</v>
      </c>
      <c r="S132" s="32">
        <f t="shared" si="14"/>
        <v>141.29</v>
      </c>
      <c r="T132" s="32">
        <f t="shared" si="15"/>
        <v>52.879999999999995</v>
      </c>
      <c r="U132" s="53">
        <f t="shared" si="16"/>
        <v>5.79</v>
      </c>
    </row>
    <row r="133" spans="2:21">
      <c r="B133" s="52">
        <v>0.01</v>
      </c>
      <c r="C133" s="53">
        <v>9.99</v>
      </c>
      <c r="E133" s="52">
        <v>7</v>
      </c>
      <c r="F133" s="32">
        <v>5</v>
      </c>
      <c r="G133" s="32">
        <v>4</v>
      </c>
      <c r="H133" s="32">
        <v>3</v>
      </c>
      <c r="I133" s="32">
        <v>2</v>
      </c>
      <c r="J133" s="53">
        <v>1</v>
      </c>
      <c r="M133" s="52">
        <f t="shared" si="17"/>
        <v>2250</v>
      </c>
      <c r="N133" s="53">
        <f t="shared" si="18"/>
        <v>2259.9899999999998</v>
      </c>
      <c r="P133" s="52">
        <f t="shared" si="11"/>
        <v>885.4</v>
      </c>
      <c r="Q133" s="32">
        <f t="shared" si="12"/>
        <v>447.05</v>
      </c>
      <c r="R133" s="32">
        <f t="shared" si="13"/>
        <v>275.01</v>
      </c>
      <c r="S133" s="32">
        <f t="shared" si="14"/>
        <v>144.29</v>
      </c>
      <c r="T133" s="32">
        <f t="shared" si="15"/>
        <v>54.879999999999995</v>
      </c>
      <c r="U133" s="53">
        <f t="shared" si="16"/>
        <v>6.79</v>
      </c>
    </row>
    <row r="134" spans="2:21">
      <c r="B134" s="52">
        <v>0.01</v>
      </c>
      <c r="C134" s="53">
        <v>9.99</v>
      </c>
      <c r="E134" s="52">
        <v>7</v>
      </c>
      <c r="F134" s="32">
        <v>5</v>
      </c>
      <c r="G134" s="32">
        <v>4</v>
      </c>
      <c r="H134" s="32">
        <v>3</v>
      </c>
      <c r="I134" s="32">
        <v>2</v>
      </c>
      <c r="J134" s="53">
        <v>1</v>
      </c>
      <c r="M134" s="52">
        <f t="shared" si="17"/>
        <v>2260</v>
      </c>
      <c r="N134" s="53">
        <f t="shared" si="18"/>
        <v>2269.9899999999998</v>
      </c>
      <c r="P134" s="52">
        <f t="shared" si="11"/>
        <v>892.4</v>
      </c>
      <c r="Q134" s="32">
        <f t="shared" si="12"/>
        <v>452.05</v>
      </c>
      <c r="R134" s="32">
        <f t="shared" si="13"/>
        <v>279.01</v>
      </c>
      <c r="S134" s="32">
        <f t="shared" si="14"/>
        <v>147.29</v>
      </c>
      <c r="T134" s="32">
        <f t="shared" si="15"/>
        <v>56.879999999999995</v>
      </c>
      <c r="U134" s="53">
        <f t="shared" si="16"/>
        <v>7.79</v>
      </c>
    </row>
    <row r="135" spans="2:21">
      <c r="B135" s="52">
        <v>0.01</v>
      </c>
      <c r="C135" s="53">
        <v>9.99</v>
      </c>
      <c r="E135" s="52">
        <v>7</v>
      </c>
      <c r="F135" s="32">
        <v>5</v>
      </c>
      <c r="G135" s="32">
        <v>4</v>
      </c>
      <c r="H135" s="32">
        <v>3</v>
      </c>
      <c r="I135" s="32">
        <v>2</v>
      </c>
      <c r="J135" s="53">
        <v>1</v>
      </c>
      <c r="M135" s="52">
        <f t="shared" si="17"/>
        <v>2270</v>
      </c>
      <c r="N135" s="53">
        <f t="shared" si="18"/>
        <v>2279.9899999999998</v>
      </c>
      <c r="P135" s="52">
        <f t="shared" ref="P135:P198" si="19">+IF(E135="",0,P134+E135)</f>
        <v>899.4</v>
      </c>
      <c r="Q135" s="32">
        <f t="shared" ref="Q135:Q198" si="20">+IF(F135="",0,Q134+F135)</f>
        <v>457.05</v>
      </c>
      <c r="R135" s="32">
        <f t="shared" ref="R135:R198" si="21">+IF(G135="",0,R134+G135)</f>
        <v>283.01</v>
      </c>
      <c r="S135" s="32">
        <f t="shared" ref="S135:S198" si="22">+IF(H135="",0,S134+H135)</f>
        <v>150.29</v>
      </c>
      <c r="T135" s="32">
        <f t="shared" ref="T135:T198" si="23">+IF(I135="",0,T134+I135)</f>
        <v>58.879999999999995</v>
      </c>
      <c r="U135" s="53">
        <f t="shared" ref="U135:U198" si="24">+IF(J135="",0,U134+J135)</f>
        <v>8.7899999999999991</v>
      </c>
    </row>
    <row r="136" spans="2:21">
      <c r="B136" s="52">
        <v>0.01</v>
      </c>
      <c r="C136" s="53">
        <v>9.99</v>
      </c>
      <c r="E136" s="52">
        <v>7</v>
      </c>
      <c r="F136" s="32">
        <v>5</v>
      </c>
      <c r="G136" s="32">
        <v>4</v>
      </c>
      <c r="H136" s="32">
        <v>3</v>
      </c>
      <c r="I136" s="32">
        <v>2</v>
      </c>
      <c r="J136" s="53">
        <v>1</v>
      </c>
      <c r="M136" s="52">
        <f t="shared" si="17"/>
        <v>2280</v>
      </c>
      <c r="N136" s="53">
        <f t="shared" si="18"/>
        <v>2289.9899999999998</v>
      </c>
      <c r="P136" s="52">
        <f t="shared" si="19"/>
        <v>906.4</v>
      </c>
      <c r="Q136" s="32">
        <f t="shared" si="20"/>
        <v>462.05</v>
      </c>
      <c r="R136" s="32">
        <f t="shared" si="21"/>
        <v>287.01</v>
      </c>
      <c r="S136" s="32">
        <f t="shared" si="22"/>
        <v>153.29</v>
      </c>
      <c r="T136" s="32">
        <f t="shared" si="23"/>
        <v>60.879999999999995</v>
      </c>
      <c r="U136" s="53">
        <f t="shared" si="24"/>
        <v>9.7899999999999991</v>
      </c>
    </row>
    <row r="137" spans="2:21">
      <c r="B137" s="52">
        <v>0.01</v>
      </c>
      <c r="C137" s="53">
        <v>9.99</v>
      </c>
      <c r="E137" s="52">
        <v>7</v>
      </c>
      <c r="F137" s="32">
        <v>5</v>
      </c>
      <c r="G137" s="32">
        <v>4</v>
      </c>
      <c r="H137" s="32">
        <v>3</v>
      </c>
      <c r="I137" s="32">
        <v>2</v>
      </c>
      <c r="J137" s="53">
        <v>1</v>
      </c>
      <c r="M137" s="52">
        <f t="shared" si="17"/>
        <v>2290</v>
      </c>
      <c r="N137" s="53">
        <f t="shared" si="18"/>
        <v>2299.9899999999998</v>
      </c>
      <c r="P137" s="52">
        <f t="shared" si="19"/>
        <v>913.4</v>
      </c>
      <c r="Q137" s="32">
        <f t="shared" si="20"/>
        <v>467.05</v>
      </c>
      <c r="R137" s="32">
        <f t="shared" si="21"/>
        <v>291.01</v>
      </c>
      <c r="S137" s="32">
        <f t="shared" si="22"/>
        <v>156.29</v>
      </c>
      <c r="T137" s="32">
        <f t="shared" si="23"/>
        <v>62.879999999999995</v>
      </c>
      <c r="U137" s="53">
        <f t="shared" si="24"/>
        <v>10.79</v>
      </c>
    </row>
    <row r="138" spans="2:21">
      <c r="B138" s="52">
        <v>0.01</v>
      </c>
      <c r="C138" s="53">
        <v>9.99</v>
      </c>
      <c r="E138" s="52">
        <v>7</v>
      </c>
      <c r="F138" s="32">
        <v>5</v>
      </c>
      <c r="G138" s="32">
        <v>4</v>
      </c>
      <c r="H138" s="32">
        <v>3</v>
      </c>
      <c r="I138" s="32">
        <v>2</v>
      </c>
      <c r="J138" s="53">
        <v>1</v>
      </c>
      <c r="M138" s="52">
        <f t="shared" si="17"/>
        <v>2300</v>
      </c>
      <c r="N138" s="53">
        <f t="shared" si="18"/>
        <v>2309.9899999999998</v>
      </c>
      <c r="P138" s="52">
        <f t="shared" si="19"/>
        <v>920.4</v>
      </c>
      <c r="Q138" s="32">
        <f t="shared" si="20"/>
        <v>472.05</v>
      </c>
      <c r="R138" s="32">
        <f t="shared" si="21"/>
        <v>295.01</v>
      </c>
      <c r="S138" s="32">
        <f t="shared" si="22"/>
        <v>159.29</v>
      </c>
      <c r="T138" s="32">
        <f t="shared" si="23"/>
        <v>64.88</v>
      </c>
      <c r="U138" s="53">
        <f t="shared" si="24"/>
        <v>11.79</v>
      </c>
    </row>
    <row r="139" spans="2:21">
      <c r="B139" s="52">
        <v>0.01</v>
      </c>
      <c r="C139" s="53">
        <v>9.99</v>
      </c>
      <c r="E139" s="52">
        <v>7</v>
      </c>
      <c r="F139" s="32">
        <v>5</v>
      </c>
      <c r="G139" s="32">
        <v>4</v>
      </c>
      <c r="H139" s="32">
        <v>3</v>
      </c>
      <c r="I139" s="32">
        <v>2</v>
      </c>
      <c r="J139" s="53">
        <v>1</v>
      </c>
      <c r="M139" s="52">
        <f t="shared" si="17"/>
        <v>2310</v>
      </c>
      <c r="N139" s="53">
        <f t="shared" si="18"/>
        <v>2319.9899999999998</v>
      </c>
      <c r="P139" s="52">
        <f t="shared" si="19"/>
        <v>927.4</v>
      </c>
      <c r="Q139" s="32">
        <f t="shared" si="20"/>
        <v>477.05</v>
      </c>
      <c r="R139" s="32">
        <f t="shared" si="21"/>
        <v>299.01</v>
      </c>
      <c r="S139" s="32">
        <f t="shared" si="22"/>
        <v>162.29</v>
      </c>
      <c r="T139" s="32">
        <f t="shared" si="23"/>
        <v>66.88</v>
      </c>
      <c r="U139" s="53">
        <f t="shared" si="24"/>
        <v>12.79</v>
      </c>
    </row>
    <row r="140" spans="2:21">
      <c r="B140" s="52">
        <v>0.01</v>
      </c>
      <c r="C140" s="53">
        <v>9.99</v>
      </c>
      <c r="E140" s="52">
        <v>7</v>
      </c>
      <c r="F140" s="32">
        <v>5</v>
      </c>
      <c r="G140" s="32">
        <v>4</v>
      </c>
      <c r="H140" s="32">
        <v>3</v>
      </c>
      <c r="I140" s="32">
        <v>2</v>
      </c>
      <c r="J140" s="53">
        <v>1</v>
      </c>
      <c r="M140" s="52">
        <f t="shared" si="17"/>
        <v>2320</v>
      </c>
      <c r="N140" s="53">
        <f t="shared" si="18"/>
        <v>2329.9899999999998</v>
      </c>
      <c r="P140" s="52">
        <f t="shared" si="19"/>
        <v>934.4</v>
      </c>
      <c r="Q140" s="32">
        <f t="shared" si="20"/>
        <v>482.05</v>
      </c>
      <c r="R140" s="32">
        <f t="shared" si="21"/>
        <v>303.01</v>
      </c>
      <c r="S140" s="32">
        <f t="shared" si="22"/>
        <v>165.29</v>
      </c>
      <c r="T140" s="32">
        <f t="shared" si="23"/>
        <v>68.88</v>
      </c>
      <c r="U140" s="53">
        <f t="shared" si="24"/>
        <v>13.79</v>
      </c>
    </row>
    <row r="141" spans="2:21">
      <c r="B141" s="52">
        <v>0.01</v>
      </c>
      <c r="C141" s="53">
        <v>9.99</v>
      </c>
      <c r="E141" s="52">
        <v>7</v>
      </c>
      <c r="F141" s="32">
        <v>5</v>
      </c>
      <c r="G141" s="32">
        <v>4</v>
      </c>
      <c r="H141" s="32">
        <v>3</v>
      </c>
      <c r="I141" s="32">
        <v>2</v>
      </c>
      <c r="J141" s="53">
        <v>1</v>
      </c>
      <c r="M141" s="52">
        <f t="shared" si="17"/>
        <v>2330</v>
      </c>
      <c r="N141" s="53">
        <f t="shared" si="18"/>
        <v>2339.9899999999998</v>
      </c>
      <c r="P141" s="52">
        <f t="shared" si="19"/>
        <v>941.4</v>
      </c>
      <c r="Q141" s="32">
        <f t="shared" si="20"/>
        <v>487.05</v>
      </c>
      <c r="R141" s="32">
        <f t="shared" si="21"/>
        <v>307.01</v>
      </c>
      <c r="S141" s="32">
        <f t="shared" si="22"/>
        <v>168.29</v>
      </c>
      <c r="T141" s="32">
        <f t="shared" si="23"/>
        <v>70.88</v>
      </c>
      <c r="U141" s="53">
        <f t="shared" si="24"/>
        <v>14.79</v>
      </c>
    </row>
    <row r="142" spans="2:21">
      <c r="B142" s="52">
        <v>0.01</v>
      </c>
      <c r="C142" s="53">
        <v>9.99</v>
      </c>
      <c r="E142" s="52">
        <v>7</v>
      </c>
      <c r="F142" s="32">
        <v>5</v>
      </c>
      <c r="G142" s="32">
        <v>4</v>
      </c>
      <c r="H142" s="32">
        <v>3</v>
      </c>
      <c r="I142" s="32">
        <v>2</v>
      </c>
      <c r="J142" s="53">
        <v>1</v>
      </c>
      <c r="M142" s="52">
        <f t="shared" ref="M142:M193" si="25">+N141+B142</f>
        <v>2340</v>
      </c>
      <c r="N142" s="53">
        <f t="shared" ref="N142:N193" si="26">+M142+C142</f>
        <v>2349.9899999999998</v>
      </c>
      <c r="P142" s="52">
        <f t="shared" si="19"/>
        <v>948.4</v>
      </c>
      <c r="Q142" s="32">
        <f t="shared" si="20"/>
        <v>492.05</v>
      </c>
      <c r="R142" s="32">
        <f t="shared" si="21"/>
        <v>311.01</v>
      </c>
      <c r="S142" s="32">
        <f t="shared" si="22"/>
        <v>171.29</v>
      </c>
      <c r="T142" s="32">
        <f t="shared" si="23"/>
        <v>72.88</v>
      </c>
      <c r="U142" s="53">
        <f t="shared" si="24"/>
        <v>15.79</v>
      </c>
    </row>
    <row r="143" spans="2:21">
      <c r="B143" s="52">
        <v>0.01</v>
      </c>
      <c r="C143" s="53">
        <v>9.99</v>
      </c>
      <c r="E143" s="52">
        <v>7</v>
      </c>
      <c r="F143" s="32">
        <v>5</v>
      </c>
      <c r="G143" s="32">
        <v>4</v>
      </c>
      <c r="H143" s="32">
        <v>3</v>
      </c>
      <c r="I143" s="32">
        <v>2</v>
      </c>
      <c r="J143" s="53">
        <v>1</v>
      </c>
      <c r="M143" s="52">
        <f t="shared" si="25"/>
        <v>2350</v>
      </c>
      <c r="N143" s="53">
        <f t="shared" si="26"/>
        <v>2359.9899999999998</v>
      </c>
      <c r="P143" s="52">
        <f t="shared" si="19"/>
        <v>955.4</v>
      </c>
      <c r="Q143" s="32">
        <f t="shared" si="20"/>
        <v>497.05</v>
      </c>
      <c r="R143" s="32">
        <f t="shared" si="21"/>
        <v>315.01</v>
      </c>
      <c r="S143" s="32">
        <f t="shared" si="22"/>
        <v>174.29</v>
      </c>
      <c r="T143" s="32">
        <f t="shared" si="23"/>
        <v>74.88</v>
      </c>
      <c r="U143" s="53">
        <f t="shared" si="24"/>
        <v>16.79</v>
      </c>
    </row>
    <row r="144" spans="2:21">
      <c r="B144" s="52">
        <v>0.01</v>
      </c>
      <c r="C144" s="53">
        <v>9.99</v>
      </c>
      <c r="E144" s="52">
        <v>7</v>
      </c>
      <c r="F144" s="32">
        <v>5</v>
      </c>
      <c r="G144" s="32">
        <v>4</v>
      </c>
      <c r="H144" s="32">
        <v>3</v>
      </c>
      <c r="I144" s="32">
        <v>2</v>
      </c>
      <c r="J144" s="53">
        <v>1</v>
      </c>
      <c r="M144" s="52">
        <f t="shared" si="25"/>
        <v>2360</v>
      </c>
      <c r="N144" s="53">
        <f t="shared" si="26"/>
        <v>2369.9899999999998</v>
      </c>
      <c r="P144" s="52">
        <f t="shared" si="19"/>
        <v>962.4</v>
      </c>
      <c r="Q144" s="32">
        <f t="shared" si="20"/>
        <v>502.05</v>
      </c>
      <c r="R144" s="32">
        <f t="shared" si="21"/>
        <v>319.01</v>
      </c>
      <c r="S144" s="32">
        <f t="shared" si="22"/>
        <v>177.29</v>
      </c>
      <c r="T144" s="32">
        <f t="shared" si="23"/>
        <v>76.88</v>
      </c>
      <c r="U144" s="53">
        <f t="shared" si="24"/>
        <v>17.79</v>
      </c>
    </row>
    <row r="145" spans="2:21">
      <c r="B145" s="52">
        <v>0.01</v>
      </c>
      <c r="C145" s="53">
        <v>9.99</v>
      </c>
      <c r="E145" s="52">
        <v>7</v>
      </c>
      <c r="F145" s="32">
        <v>5</v>
      </c>
      <c r="G145" s="32">
        <v>4</v>
      </c>
      <c r="H145" s="32">
        <v>3</v>
      </c>
      <c r="I145" s="32">
        <v>2</v>
      </c>
      <c r="J145" s="53">
        <v>1</v>
      </c>
      <c r="M145" s="52">
        <f t="shared" si="25"/>
        <v>2370</v>
      </c>
      <c r="N145" s="53">
        <f t="shared" si="26"/>
        <v>2379.9899999999998</v>
      </c>
      <c r="P145" s="52">
        <f t="shared" si="19"/>
        <v>969.4</v>
      </c>
      <c r="Q145" s="32">
        <f t="shared" si="20"/>
        <v>507.05</v>
      </c>
      <c r="R145" s="32">
        <f t="shared" si="21"/>
        <v>323.01</v>
      </c>
      <c r="S145" s="32">
        <f t="shared" si="22"/>
        <v>180.29</v>
      </c>
      <c r="T145" s="32">
        <f t="shared" si="23"/>
        <v>78.88</v>
      </c>
      <c r="U145" s="53">
        <f t="shared" si="24"/>
        <v>18.79</v>
      </c>
    </row>
    <row r="146" spans="2:21">
      <c r="B146" s="52">
        <v>0.01</v>
      </c>
      <c r="C146" s="53">
        <v>9.99</v>
      </c>
      <c r="E146" s="52">
        <v>7</v>
      </c>
      <c r="F146" s="32">
        <v>5</v>
      </c>
      <c r="G146" s="32">
        <v>4</v>
      </c>
      <c r="H146" s="32">
        <v>3</v>
      </c>
      <c r="I146" s="32">
        <v>2</v>
      </c>
      <c r="J146" s="53">
        <v>1</v>
      </c>
      <c r="M146" s="52">
        <f t="shared" si="25"/>
        <v>2380</v>
      </c>
      <c r="N146" s="53">
        <f t="shared" si="26"/>
        <v>2389.9899999999998</v>
      </c>
      <c r="P146" s="52">
        <f t="shared" si="19"/>
        <v>976.4</v>
      </c>
      <c r="Q146" s="32">
        <f t="shared" si="20"/>
        <v>512.04999999999995</v>
      </c>
      <c r="R146" s="32">
        <f t="shared" si="21"/>
        <v>327.01</v>
      </c>
      <c r="S146" s="32">
        <f t="shared" si="22"/>
        <v>183.29</v>
      </c>
      <c r="T146" s="32">
        <f t="shared" si="23"/>
        <v>80.88</v>
      </c>
      <c r="U146" s="53">
        <f t="shared" si="24"/>
        <v>19.79</v>
      </c>
    </row>
    <row r="147" spans="2:21">
      <c r="B147" s="52">
        <v>0.01</v>
      </c>
      <c r="C147" s="53">
        <v>9.99</v>
      </c>
      <c r="E147" s="52">
        <v>7</v>
      </c>
      <c r="F147" s="32">
        <v>5</v>
      </c>
      <c r="G147" s="32">
        <v>4</v>
      </c>
      <c r="H147" s="32">
        <v>3</v>
      </c>
      <c r="I147" s="32">
        <v>2</v>
      </c>
      <c r="J147" s="53">
        <v>1</v>
      </c>
      <c r="M147" s="52">
        <f t="shared" si="25"/>
        <v>2390</v>
      </c>
      <c r="N147" s="53">
        <f t="shared" si="26"/>
        <v>2399.9899999999998</v>
      </c>
      <c r="P147" s="52">
        <f t="shared" si="19"/>
        <v>983.4</v>
      </c>
      <c r="Q147" s="32">
        <f t="shared" si="20"/>
        <v>517.04999999999995</v>
      </c>
      <c r="R147" s="32">
        <f t="shared" si="21"/>
        <v>331.01</v>
      </c>
      <c r="S147" s="32">
        <f t="shared" si="22"/>
        <v>186.29</v>
      </c>
      <c r="T147" s="32">
        <f t="shared" si="23"/>
        <v>82.88</v>
      </c>
      <c r="U147" s="53">
        <f t="shared" si="24"/>
        <v>20.79</v>
      </c>
    </row>
    <row r="148" spans="2:21">
      <c r="B148" s="52">
        <v>0.01</v>
      </c>
      <c r="C148" s="53">
        <v>9.99</v>
      </c>
      <c r="E148" s="52">
        <v>7</v>
      </c>
      <c r="F148" s="32">
        <v>5</v>
      </c>
      <c r="G148" s="32">
        <v>4</v>
      </c>
      <c r="H148" s="32">
        <v>3</v>
      </c>
      <c r="I148" s="32">
        <v>2</v>
      </c>
      <c r="J148" s="53">
        <v>1</v>
      </c>
      <c r="M148" s="52">
        <f t="shared" si="25"/>
        <v>2400</v>
      </c>
      <c r="N148" s="53">
        <f t="shared" si="26"/>
        <v>2409.9899999999998</v>
      </c>
      <c r="P148" s="52">
        <f t="shared" si="19"/>
        <v>990.4</v>
      </c>
      <c r="Q148" s="32">
        <f t="shared" si="20"/>
        <v>522.04999999999995</v>
      </c>
      <c r="R148" s="32">
        <f t="shared" si="21"/>
        <v>335.01</v>
      </c>
      <c r="S148" s="32">
        <f t="shared" si="22"/>
        <v>189.29</v>
      </c>
      <c r="T148" s="32">
        <f t="shared" si="23"/>
        <v>84.88</v>
      </c>
      <c r="U148" s="53">
        <f t="shared" si="24"/>
        <v>21.79</v>
      </c>
    </row>
    <row r="149" spans="2:21">
      <c r="B149" s="52">
        <v>0.01</v>
      </c>
      <c r="C149" s="53">
        <v>9.99</v>
      </c>
      <c r="E149" s="52">
        <v>7</v>
      </c>
      <c r="F149" s="32">
        <v>5</v>
      </c>
      <c r="G149" s="32">
        <v>4</v>
      </c>
      <c r="H149" s="32">
        <v>3</v>
      </c>
      <c r="I149" s="32">
        <v>2</v>
      </c>
      <c r="J149" s="53">
        <v>1</v>
      </c>
      <c r="M149" s="52">
        <f t="shared" si="25"/>
        <v>2410</v>
      </c>
      <c r="N149" s="53">
        <f t="shared" si="26"/>
        <v>2419.9899999999998</v>
      </c>
      <c r="P149" s="52">
        <f t="shared" si="19"/>
        <v>997.4</v>
      </c>
      <c r="Q149" s="32">
        <f t="shared" si="20"/>
        <v>527.04999999999995</v>
      </c>
      <c r="R149" s="32">
        <f t="shared" si="21"/>
        <v>339.01</v>
      </c>
      <c r="S149" s="32">
        <f t="shared" si="22"/>
        <v>192.29</v>
      </c>
      <c r="T149" s="32">
        <f t="shared" si="23"/>
        <v>86.88</v>
      </c>
      <c r="U149" s="53">
        <f t="shared" si="24"/>
        <v>22.79</v>
      </c>
    </row>
    <row r="150" spans="2:21">
      <c r="B150" s="52">
        <v>0.01</v>
      </c>
      <c r="C150" s="53">
        <v>9.99</v>
      </c>
      <c r="E150" s="52">
        <v>7</v>
      </c>
      <c r="F150" s="32">
        <v>5</v>
      </c>
      <c r="G150" s="32">
        <v>4</v>
      </c>
      <c r="H150" s="32">
        <v>3</v>
      </c>
      <c r="I150" s="32">
        <v>2</v>
      </c>
      <c r="J150" s="53">
        <v>1</v>
      </c>
      <c r="M150" s="52">
        <f t="shared" si="25"/>
        <v>2420</v>
      </c>
      <c r="N150" s="53">
        <f t="shared" si="26"/>
        <v>2429.9899999999998</v>
      </c>
      <c r="P150" s="52">
        <f t="shared" si="19"/>
        <v>1004.4</v>
      </c>
      <c r="Q150" s="32">
        <f t="shared" si="20"/>
        <v>532.04999999999995</v>
      </c>
      <c r="R150" s="32">
        <f t="shared" si="21"/>
        <v>343.01</v>
      </c>
      <c r="S150" s="32">
        <f t="shared" si="22"/>
        <v>195.29</v>
      </c>
      <c r="T150" s="32">
        <f t="shared" si="23"/>
        <v>88.88</v>
      </c>
      <c r="U150" s="53">
        <f t="shared" si="24"/>
        <v>23.79</v>
      </c>
    </row>
    <row r="151" spans="2:21">
      <c r="B151" s="52">
        <v>0.01</v>
      </c>
      <c r="C151" s="53">
        <v>9.99</v>
      </c>
      <c r="E151" s="52">
        <v>7</v>
      </c>
      <c r="F151" s="32">
        <v>5</v>
      </c>
      <c r="G151" s="32">
        <v>4</v>
      </c>
      <c r="H151" s="32">
        <v>3</v>
      </c>
      <c r="I151" s="32">
        <v>2</v>
      </c>
      <c r="J151" s="53">
        <v>1</v>
      </c>
      <c r="M151" s="52">
        <f t="shared" si="25"/>
        <v>2430</v>
      </c>
      <c r="N151" s="53">
        <f t="shared" si="26"/>
        <v>2439.9899999999998</v>
      </c>
      <c r="P151" s="52">
        <f t="shared" si="19"/>
        <v>1011.4</v>
      </c>
      <c r="Q151" s="32">
        <f t="shared" si="20"/>
        <v>537.04999999999995</v>
      </c>
      <c r="R151" s="32">
        <f t="shared" si="21"/>
        <v>347.01</v>
      </c>
      <c r="S151" s="32">
        <f t="shared" si="22"/>
        <v>198.29</v>
      </c>
      <c r="T151" s="32">
        <f t="shared" si="23"/>
        <v>90.88</v>
      </c>
      <c r="U151" s="53">
        <f t="shared" si="24"/>
        <v>24.79</v>
      </c>
    </row>
    <row r="152" spans="2:21">
      <c r="B152" s="52">
        <v>0.01</v>
      </c>
      <c r="C152" s="53">
        <v>9.99</v>
      </c>
      <c r="E152" s="52">
        <v>7</v>
      </c>
      <c r="F152" s="32">
        <v>5</v>
      </c>
      <c r="G152" s="32">
        <v>4</v>
      </c>
      <c r="H152" s="32">
        <v>3</v>
      </c>
      <c r="I152" s="32">
        <v>2</v>
      </c>
      <c r="J152" s="53">
        <v>1</v>
      </c>
      <c r="M152" s="52">
        <f t="shared" si="25"/>
        <v>2440</v>
      </c>
      <c r="N152" s="53">
        <f t="shared" si="26"/>
        <v>2449.9899999999998</v>
      </c>
      <c r="P152" s="52">
        <f t="shared" si="19"/>
        <v>1018.4</v>
      </c>
      <c r="Q152" s="32">
        <f t="shared" si="20"/>
        <v>542.04999999999995</v>
      </c>
      <c r="R152" s="32">
        <f t="shared" si="21"/>
        <v>351.01</v>
      </c>
      <c r="S152" s="32">
        <f t="shared" si="22"/>
        <v>201.29</v>
      </c>
      <c r="T152" s="32">
        <f t="shared" si="23"/>
        <v>92.88</v>
      </c>
      <c r="U152" s="53">
        <f t="shared" si="24"/>
        <v>25.79</v>
      </c>
    </row>
    <row r="153" spans="2:21">
      <c r="B153" s="52">
        <v>0.01</v>
      </c>
      <c r="C153" s="53">
        <v>9.99</v>
      </c>
      <c r="E153" s="52">
        <v>7</v>
      </c>
      <c r="F153" s="32">
        <v>5</v>
      </c>
      <c r="G153" s="32">
        <v>4</v>
      </c>
      <c r="H153" s="32">
        <v>3</v>
      </c>
      <c r="I153" s="32">
        <v>2</v>
      </c>
      <c r="J153" s="53">
        <v>1</v>
      </c>
      <c r="M153" s="52">
        <f t="shared" si="25"/>
        <v>2450</v>
      </c>
      <c r="N153" s="53">
        <f t="shared" si="26"/>
        <v>2459.9899999999998</v>
      </c>
      <c r="P153" s="52">
        <f t="shared" si="19"/>
        <v>1025.4000000000001</v>
      </c>
      <c r="Q153" s="32">
        <f t="shared" si="20"/>
        <v>547.04999999999995</v>
      </c>
      <c r="R153" s="32">
        <f t="shared" si="21"/>
        <v>355.01</v>
      </c>
      <c r="S153" s="32">
        <f t="shared" si="22"/>
        <v>204.29</v>
      </c>
      <c r="T153" s="32">
        <f t="shared" si="23"/>
        <v>94.88</v>
      </c>
      <c r="U153" s="53">
        <f t="shared" si="24"/>
        <v>26.79</v>
      </c>
    </row>
    <row r="154" spans="2:21">
      <c r="B154" s="52">
        <v>0.01</v>
      </c>
      <c r="C154" s="53">
        <v>9.99</v>
      </c>
      <c r="E154" s="52">
        <v>7</v>
      </c>
      <c r="F154" s="32">
        <v>5</v>
      </c>
      <c r="G154" s="32">
        <v>4</v>
      </c>
      <c r="H154" s="32">
        <v>3</v>
      </c>
      <c r="I154" s="32">
        <v>2</v>
      </c>
      <c r="J154" s="53">
        <v>1</v>
      </c>
      <c r="M154" s="52">
        <f t="shared" si="25"/>
        <v>2460</v>
      </c>
      <c r="N154" s="53">
        <f t="shared" si="26"/>
        <v>2469.9899999999998</v>
      </c>
      <c r="P154" s="52">
        <f t="shared" si="19"/>
        <v>1032.4000000000001</v>
      </c>
      <c r="Q154" s="32">
        <f t="shared" si="20"/>
        <v>552.04999999999995</v>
      </c>
      <c r="R154" s="32">
        <f t="shared" si="21"/>
        <v>359.01</v>
      </c>
      <c r="S154" s="32">
        <f t="shared" si="22"/>
        <v>207.29</v>
      </c>
      <c r="T154" s="32">
        <f t="shared" si="23"/>
        <v>96.88</v>
      </c>
      <c r="U154" s="53">
        <f t="shared" si="24"/>
        <v>27.79</v>
      </c>
    </row>
    <row r="155" spans="2:21">
      <c r="B155" s="52">
        <v>0.01</v>
      </c>
      <c r="C155" s="53">
        <v>9.99</v>
      </c>
      <c r="E155" s="52">
        <v>7</v>
      </c>
      <c r="F155" s="32">
        <v>5</v>
      </c>
      <c r="G155" s="32">
        <v>4</v>
      </c>
      <c r="H155" s="32">
        <v>3</v>
      </c>
      <c r="I155" s="32">
        <v>2</v>
      </c>
      <c r="J155" s="53">
        <v>1</v>
      </c>
      <c r="M155" s="52">
        <f t="shared" si="25"/>
        <v>2470</v>
      </c>
      <c r="N155" s="53">
        <f t="shared" si="26"/>
        <v>2479.9899999999998</v>
      </c>
      <c r="P155" s="52">
        <f t="shared" si="19"/>
        <v>1039.4000000000001</v>
      </c>
      <c r="Q155" s="32">
        <f t="shared" si="20"/>
        <v>557.04999999999995</v>
      </c>
      <c r="R155" s="32">
        <f t="shared" si="21"/>
        <v>363.01</v>
      </c>
      <c r="S155" s="32">
        <f t="shared" si="22"/>
        <v>210.29</v>
      </c>
      <c r="T155" s="32">
        <f t="shared" si="23"/>
        <v>98.88</v>
      </c>
      <c r="U155" s="53">
        <f t="shared" si="24"/>
        <v>28.79</v>
      </c>
    </row>
    <row r="156" spans="2:21">
      <c r="B156" s="52">
        <v>0.01</v>
      </c>
      <c r="C156" s="53">
        <v>9.99</v>
      </c>
      <c r="E156" s="52">
        <v>7</v>
      </c>
      <c r="F156" s="32">
        <v>5</v>
      </c>
      <c r="G156" s="32">
        <v>4</v>
      </c>
      <c r="H156" s="32">
        <v>3</v>
      </c>
      <c r="I156" s="32">
        <v>2</v>
      </c>
      <c r="J156" s="53">
        <v>1</v>
      </c>
      <c r="M156" s="52">
        <f t="shared" si="25"/>
        <v>2480</v>
      </c>
      <c r="N156" s="53">
        <f t="shared" si="26"/>
        <v>2489.9899999999998</v>
      </c>
      <c r="P156" s="52">
        <f t="shared" si="19"/>
        <v>1046.4000000000001</v>
      </c>
      <c r="Q156" s="32">
        <f t="shared" si="20"/>
        <v>562.04999999999995</v>
      </c>
      <c r="R156" s="32">
        <f t="shared" si="21"/>
        <v>367.01</v>
      </c>
      <c r="S156" s="32">
        <f t="shared" si="22"/>
        <v>213.29</v>
      </c>
      <c r="T156" s="32">
        <f t="shared" si="23"/>
        <v>100.88</v>
      </c>
      <c r="U156" s="53">
        <f t="shared" si="24"/>
        <v>29.79</v>
      </c>
    </row>
    <row r="157" spans="2:21">
      <c r="B157" s="52">
        <v>0.01</v>
      </c>
      <c r="C157" s="53">
        <v>9.99</v>
      </c>
      <c r="E157" s="52">
        <v>7</v>
      </c>
      <c r="F157" s="32">
        <v>5</v>
      </c>
      <c r="G157" s="32">
        <v>4</v>
      </c>
      <c r="H157" s="32">
        <v>3</v>
      </c>
      <c r="I157" s="32">
        <v>2</v>
      </c>
      <c r="J157" s="53">
        <v>1</v>
      </c>
      <c r="M157" s="52">
        <f t="shared" si="25"/>
        <v>2490</v>
      </c>
      <c r="N157" s="53">
        <f t="shared" si="26"/>
        <v>2499.9899999999998</v>
      </c>
      <c r="P157" s="52">
        <f t="shared" si="19"/>
        <v>1053.4000000000001</v>
      </c>
      <c r="Q157" s="32">
        <f t="shared" si="20"/>
        <v>567.04999999999995</v>
      </c>
      <c r="R157" s="32">
        <f t="shared" si="21"/>
        <v>371.01</v>
      </c>
      <c r="S157" s="32">
        <f t="shared" si="22"/>
        <v>216.29</v>
      </c>
      <c r="T157" s="32">
        <f t="shared" si="23"/>
        <v>102.88</v>
      </c>
      <c r="U157" s="53">
        <f t="shared" si="24"/>
        <v>30.79</v>
      </c>
    </row>
    <row r="158" spans="2:21">
      <c r="B158" s="52">
        <v>0.01</v>
      </c>
      <c r="C158" s="53">
        <v>9.99</v>
      </c>
      <c r="E158" s="52">
        <v>7</v>
      </c>
      <c r="F158" s="32">
        <v>5</v>
      </c>
      <c r="G158" s="32">
        <v>4</v>
      </c>
      <c r="H158" s="32">
        <v>3</v>
      </c>
      <c r="I158" s="32">
        <v>2</v>
      </c>
      <c r="J158" s="53">
        <v>1</v>
      </c>
      <c r="M158" s="52">
        <f t="shared" si="25"/>
        <v>2500</v>
      </c>
      <c r="N158" s="53">
        <f t="shared" si="26"/>
        <v>2509.9899999999998</v>
      </c>
      <c r="P158" s="52">
        <f t="shared" si="19"/>
        <v>1060.4000000000001</v>
      </c>
      <c r="Q158" s="32">
        <f t="shared" si="20"/>
        <v>572.04999999999995</v>
      </c>
      <c r="R158" s="32">
        <f t="shared" si="21"/>
        <v>375.01</v>
      </c>
      <c r="S158" s="32">
        <f t="shared" si="22"/>
        <v>219.29</v>
      </c>
      <c r="T158" s="32">
        <f t="shared" si="23"/>
        <v>104.88</v>
      </c>
      <c r="U158" s="53">
        <f t="shared" si="24"/>
        <v>31.79</v>
      </c>
    </row>
    <row r="159" spans="2:21">
      <c r="B159" s="52">
        <v>0.01</v>
      </c>
      <c r="C159" s="53">
        <v>9.99</v>
      </c>
      <c r="E159" s="52">
        <v>7</v>
      </c>
      <c r="F159" s="32">
        <v>5</v>
      </c>
      <c r="G159" s="32">
        <v>4</v>
      </c>
      <c r="H159" s="32">
        <v>3</v>
      </c>
      <c r="I159" s="32">
        <v>2</v>
      </c>
      <c r="J159" s="53">
        <v>1</v>
      </c>
      <c r="M159" s="52">
        <f t="shared" si="25"/>
        <v>2510</v>
      </c>
      <c r="N159" s="53">
        <f t="shared" si="26"/>
        <v>2519.9899999999998</v>
      </c>
      <c r="P159" s="52">
        <f t="shared" si="19"/>
        <v>1067.4000000000001</v>
      </c>
      <c r="Q159" s="32">
        <f t="shared" si="20"/>
        <v>577.04999999999995</v>
      </c>
      <c r="R159" s="32">
        <f t="shared" si="21"/>
        <v>379.01</v>
      </c>
      <c r="S159" s="32">
        <f t="shared" si="22"/>
        <v>222.29</v>
      </c>
      <c r="T159" s="32">
        <f t="shared" si="23"/>
        <v>106.88</v>
      </c>
      <c r="U159" s="53">
        <f t="shared" si="24"/>
        <v>32.79</v>
      </c>
    </row>
    <row r="160" spans="2:21">
      <c r="B160" s="52">
        <v>0.01</v>
      </c>
      <c r="C160" s="53">
        <v>9.99</v>
      </c>
      <c r="E160" s="52">
        <v>7</v>
      </c>
      <c r="F160" s="32">
        <v>5</v>
      </c>
      <c r="G160" s="32">
        <v>4</v>
      </c>
      <c r="H160" s="32">
        <v>3</v>
      </c>
      <c r="I160" s="32">
        <v>2</v>
      </c>
      <c r="J160" s="53">
        <v>1</v>
      </c>
      <c r="M160" s="52">
        <f t="shared" si="25"/>
        <v>2520</v>
      </c>
      <c r="N160" s="53">
        <f t="shared" si="26"/>
        <v>2529.9899999999998</v>
      </c>
      <c r="P160" s="52">
        <f t="shared" si="19"/>
        <v>1074.4000000000001</v>
      </c>
      <c r="Q160" s="32">
        <f t="shared" si="20"/>
        <v>582.04999999999995</v>
      </c>
      <c r="R160" s="32">
        <f t="shared" si="21"/>
        <v>383.01</v>
      </c>
      <c r="S160" s="32">
        <f t="shared" si="22"/>
        <v>225.29</v>
      </c>
      <c r="T160" s="32">
        <f t="shared" si="23"/>
        <v>108.88</v>
      </c>
      <c r="U160" s="53">
        <f t="shared" si="24"/>
        <v>33.79</v>
      </c>
    </row>
    <row r="161" spans="2:21">
      <c r="B161" s="52">
        <v>0.01</v>
      </c>
      <c r="C161" s="53">
        <v>9.99</v>
      </c>
      <c r="E161" s="52">
        <v>7</v>
      </c>
      <c r="F161" s="32">
        <v>5</v>
      </c>
      <c r="G161" s="32">
        <v>4</v>
      </c>
      <c r="H161" s="32">
        <v>3</v>
      </c>
      <c r="I161" s="32">
        <v>2</v>
      </c>
      <c r="J161" s="53">
        <v>1</v>
      </c>
      <c r="M161" s="52">
        <f t="shared" si="25"/>
        <v>2530</v>
      </c>
      <c r="N161" s="53">
        <f t="shared" si="26"/>
        <v>2539.9899999999998</v>
      </c>
      <c r="P161" s="52">
        <f t="shared" si="19"/>
        <v>1081.4000000000001</v>
      </c>
      <c r="Q161" s="32">
        <f t="shared" si="20"/>
        <v>587.04999999999995</v>
      </c>
      <c r="R161" s="32">
        <f t="shared" si="21"/>
        <v>387.01</v>
      </c>
      <c r="S161" s="32">
        <f t="shared" si="22"/>
        <v>228.29</v>
      </c>
      <c r="T161" s="32">
        <f t="shared" si="23"/>
        <v>110.88</v>
      </c>
      <c r="U161" s="53">
        <f t="shared" si="24"/>
        <v>34.79</v>
      </c>
    </row>
    <row r="162" spans="2:21">
      <c r="B162" s="52">
        <v>0.01</v>
      </c>
      <c r="C162" s="53">
        <v>9.99</v>
      </c>
      <c r="E162" s="52">
        <v>7</v>
      </c>
      <c r="F162" s="32">
        <v>5</v>
      </c>
      <c r="G162" s="32">
        <v>4</v>
      </c>
      <c r="H162" s="32">
        <v>3</v>
      </c>
      <c r="I162" s="32">
        <v>2</v>
      </c>
      <c r="J162" s="53">
        <v>1</v>
      </c>
      <c r="M162" s="52">
        <f t="shared" si="25"/>
        <v>2540</v>
      </c>
      <c r="N162" s="53">
        <f t="shared" si="26"/>
        <v>2549.9899999999998</v>
      </c>
      <c r="P162" s="52">
        <f t="shared" si="19"/>
        <v>1088.4000000000001</v>
      </c>
      <c r="Q162" s="32">
        <f t="shared" si="20"/>
        <v>592.04999999999995</v>
      </c>
      <c r="R162" s="32">
        <f t="shared" si="21"/>
        <v>391.01</v>
      </c>
      <c r="S162" s="32">
        <f t="shared" si="22"/>
        <v>231.29</v>
      </c>
      <c r="T162" s="32">
        <f t="shared" si="23"/>
        <v>112.88</v>
      </c>
      <c r="U162" s="53">
        <f t="shared" si="24"/>
        <v>35.79</v>
      </c>
    </row>
    <row r="163" spans="2:21">
      <c r="B163" s="52">
        <v>0.01</v>
      </c>
      <c r="C163" s="53">
        <v>9.99</v>
      </c>
      <c r="E163" s="52">
        <v>7</v>
      </c>
      <c r="F163" s="32">
        <v>5</v>
      </c>
      <c r="G163" s="32">
        <v>4</v>
      </c>
      <c r="H163" s="32">
        <v>3</v>
      </c>
      <c r="I163" s="32">
        <v>2</v>
      </c>
      <c r="J163" s="53">
        <v>1</v>
      </c>
      <c r="M163" s="52">
        <f t="shared" si="25"/>
        <v>2550</v>
      </c>
      <c r="N163" s="53">
        <f t="shared" si="26"/>
        <v>2559.9899999999998</v>
      </c>
      <c r="P163" s="52">
        <f t="shared" si="19"/>
        <v>1095.4000000000001</v>
      </c>
      <c r="Q163" s="32">
        <f t="shared" si="20"/>
        <v>597.04999999999995</v>
      </c>
      <c r="R163" s="32">
        <f t="shared" si="21"/>
        <v>395.01</v>
      </c>
      <c r="S163" s="32">
        <f t="shared" si="22"/>
        <v>234.29</v>
      </c>
      <c r="T163" s="32">
        <f t="shared" si="23"/>
        <v>114.88</v>
      </c>
      <c r="U163" s="53">
        <f t="shared" si="24"/>
        <v>36.79</v>
      </c>
    </row>
    <row r="164" spans="2:21">
      <c r="B164" s="52">
        <v>0.01</v>
      </c>
      <c r="C164" s="53">
        <v>9.99</v>
      </c>
      <c r="E164" s="52">
        <v>7</v>
      </c>
      <c r="F164" s="32">
        <v>5</v>
      </c>
      <c r="G164" s="32">
        <v>4</v>
      </c>
      <c r="H164" s="32">
        <v>3</v>
      </c>
      <c r="I164" s="32">
        <v>2</v>
      </c>
      <c r="J164" s="53">
        <v>1</v>
      </c>
      <c r="M164" s="52">
        <f t="shared" si="25"/>
        <v>2560</v>
      </c>
      <c r="N164" s="53">
        <f t="shared" si="26"/>
        <v>2569.9899999999998</v>
      </c>
      <c r="P164" s="52">
        <f t="shared" si="19"/>
        <v>1102.4000000000001</v>
      </c>
      <c r="Q164" s="32">
        <f t="shared" si="20"/>
        <v>602.04999999999995</v>
      </c>
      <c r="R164" s="32">
        <f t="shared" si="21"/>
        <v>399.01</v>
      </c>
      <c r="S164" s="32">
        <f t="shared" si="22"/>
        <v>237.29</v>
      </c>
      <c r="T164" s="32">
        <f t="shared" si="23"/>
        <v>116.88</v>
      </c>
      <c r="U164" s="53">
        <f t="shared" si="24"/>
        <v>37.79</v>
      </c>
    </row>
    <row r="165" spans="2:21">
      <c r="B165" s="52">
        <v>0.01</v>
      </c>
      <c r="C165" s="53">
        <v>9.99</v>
      </c>
      <c r="E165" s="52">
        <v>7</v>
      </c>
      <c r="F165" s="32">
        <v>5</v>
      </c>
      <c r="G165" s="32">
        <v>4</v>
      </c>
      <c r="H165" s="32">
        <v>3</v>
      </c>
      <c r="I165" s="32">
        <v>2</v>
      </c>
      <c r="J165" s="53">
        <v>1</v>
      </c>
      <c r="M165" s="52">
        <f t="shared" si="25"/>
        <v>2570</v>
      </c>
      <c r="N165" s="53">
        <f t="shared" si="26"/>
        <v>2579.9899999999998</v>
      </c>
      <c r="P165" s="52">
        <f t="shared" si="19"/>
        <v>1109.4000000000001</v>
      </c>
      <c r="Q165" s="32">
        <f t="shared" si="20"/>
        <v>607.04999999999995</v>
      </c>
      <c r="R165" s="32">
        <f t="shared" si="21"/>
        <v>403.01</v>
      </c>
      <c r="S165" s="32">
        <f t="shared" si="22"/>
        <v>240.29</v>
      </c>
      <c r="T165" s="32">
        <f t="shared" si="23"/>
        <v>118.88</v>
      </c>
      <c r="U165" s="53">
        <f t="shared" si="24"/>
        <v>38.79</v>
      </c>
    </row>
    <row r="166" spans="2:21">
      <c r="B166" s="52">
        <v>0.01</v>
      </c>
      <c r="C166" s="53">
        <v>9.99</v>
      </c>
      <c r="E166" s="52">
        <v>7</v>
      </c>
      <c r="F166" s="32">
        <v>5</v>
      </c>
      <c r="G166" s="32">
        <v>4</v>
      </c>
      <c r="H166" s="32">
        <v>3</v>
      </c>
      <c r="I166" s="32">
        <v>2</v>
      </c>
      <c r="J166" s="53">
        <v>1</v>
      </c>
      <c r="M166" s="52">
        <f t="shared" si="25"/>
        <v>2580</v>
      </c>
      <c r="N166" s="53">
        <f t="shared" si="26"/>
        <v>2589.9899999999998</v>
      </c>
      <c r="P166" s="52">
        <f t="shared" si="19"/>
        <v>1116.4000000000001</v>
      </c>
      <c r="Q166" s="32">
        <f t="shared" si="20"/>
        <v>612.04999999999995</v>
      </c>
      <c r="R166" s="32">
        <f t="shared" si="21"/>
        <v>407.01</v>
      </c>
      <c r="S166" s="32">
        <f t="shared" si="22"/>
        <v>243.29</v>
      </c>
      <c r="T166" s="32">
        <f t="shared" si="23"/>
        <v>120.88</v>
      </c>
      <c r="U166" s="53">
        <f t="shared" si="24"/>
        <v>39.79</v>
      </c>
    </row>
    <row r="167" spans="2:21">
      <c r="B167" s="52">
        <v>0.01</v>
      </c>
      <c r="C167" s="53">
        <v>9.99</v>
      </c>
      <c r="E167" s="52">
        <v>7</v>
      </c>
      <c r="F167" s="32">
        <v>5</v>
      </c>
      <c r="G167" s="32">
        <v>4</v>
      </c>
      <c r="H167" s="32">
        <v>3</v>
      </c>
      <c r="I167" s="32">
        <v>2</v>
      </c>
      <c r="J167" s="53">
        <v>1</v>
      </c>
      <c r="M167" s="52">
        <f t="shared" si="25"/>
        <v>2590</v>
      </c>
      <c r="N167" s="53">
        <f t="shared" si="26"/>
        <v>2599.9899999999998</v>
      </c>
      <c r="P167" s="52">
        <f t="shared" si="19"/>
        <v>1123.4000000000001</v>
      </c>
      <c r="Q167" s="32">
        <f t="shared" si="20"/>
        <v>617.04999999999995</v>
      </c>
      <c r="R167" s="32">
        <f t="shared" si="21"/>
        <v>411.01</v>
      </c>
      <c r="S167" s="32">
        <f t="shared" si="22"/>
        <v>246.29</v>
      </c>
      <c r="T167" s="32">
        <f t="shared" si="23"/>
        <v>122.88</v>
      </c>
      <c r="U167" s="53">
        <f t="shared" si="24"/>
        <v>40.79</v>
      </c>
    </row>
    <row r="168" spans="2:21">
      <c r="B168" s="52">
        <v>0.01</v>
      </c>
      <c r="C168" s="53">
        <v>9.99</v>
      </c>
      <c r="E168" s="52">
        <v>7</v>
      </c>
      <c r="F168" s="32">
        <v>5</v>
      </c>
      <c r="G168" s="32">
        <v>4</v>
      </c>
      <c r="H168" s="32">
        <v>3</v>
      </c>
      <c r="I168" s="32">
        <v>2</v>
      </c>
      <c r="J168" s="53">
        <v>1</v>
      </c>
      <c r="M168" s="52">
        <f t="shared" si="25"/>
        <v>2600</v>
      </c>
      <c r="N168" s="53">
        <f t="shared" si="26"/>
        <v>2609.9899999999998</v>
      </c>
      <c r="P168" s="52">
        <f t="shared" si="19"/>
        <v>1130.4000000000001</v>
      </c>
      <c r="Q168" s="32">
        <f t="shared" si="20"/>
        <v>622.04999999999995</v>
      </c>
      <c r="R168" s="32">
        <f t="shared" si="21"/>
        <v>415.01</v>
      </c>
      <c r="S168" s="32">
        <f t="shared" si="22"/>
        <v>249.29</v>
      </c>
      <c r="T168" s="32">
        <f t="shared" si="23"/>
        <v>124.88</v>
      </c>
      <c r="U168" s="53">
        <f t="shared" si="24"/>
        <v>41.79</v>
      </c>
    </row>
    <row r="169" spans="2:21">
      <c r="B169" s="52">
        <v>0.01</v>
      </c>
      <c r="C169" s="53">
        <v>9.99</v>
      </c>
      <c r="E169" s="52">
        <v>7</v>
      </c>
      <c r="F169" s="32">
        <v>5</v>
      </c>
      <c r="G169" s="32">
        <v>4</v>
      </c>
      <c r="H169" s="32">
        <v>3</v>
      </c>
      <c r="I169" s="32">
        <v>2</v>
      </c>
      <c r="J169" s="53">
        <v>1</v>
      </c>
      <c r="M169" s="52">
        <f t="shared" si="25"/>
        <v>2610</v>
      </c>
      <c r="N169" s="53">
        <f t="shared" si="26"/>
        <v>2619.9899999999998</v>
      </c>
      <c r="P169" s="52">
        <f t="shared" si="19"/>
        <v>1137.4000000000001</v>
      </c>
      <c r="Q169" s="32">
        <f t="shared" si="20"/>
        <v>627.04999999999995</v>
      </c>
      <c r="R169" s="32">
        <f t="shared" si="21"/>
        <v>419.01</v>
      </c>
      <c r="S169" s="32">
        <f t="shared" si="22"/>
        <v>252.29</v>
      </c>
      <c r="T169" s="32">
        <f t="shared" si="23"/>
        <v>126.88</v>
      </c>
      <c r="U169" s="53">
        <f t="shared" si="24"/>
        <v>42.79</v>
      </c>
    </row>
    <row r="170" spans="2:21">
      <c r="B170" s="52">
        <v>0.01</v>
      </c>
      <c r="C170" s="53">
        <v>9.99</v>
      </c>
      <c r="E170" s="52">
        <v>7</v>
      </c>
      <c r="F170" s="32">
        <v>5</v>
      </c>
      <c r="G170" s="32">
        <v>4</v>
      </c>
      <c r="H170" s="32">
        <v>3</v>
      </c>
      <c r="I170" s="32">
        <v>2</v>
      </c>
      <c r="J170" s="53">
        <v>1</v>
      </c>
      <c r="M170" s="52">
        <f t="shared" si="25"/>
        <v>2620</v>
      </c>
      <c r="N170" s="53">
        <f t="shared" si="26"/>
        <v>2629.99</v>
      </c>
      <c r="P170" s="52">
        <f t="shared" si="19"/>
        <v>1144.4000000000001</v>
      </c>
      <c r="Q170" s="32">
        <f t="shared" si="20"/>
        <v>632.04999999999995</v>
      </c>
      <c r="R170" s="32">
        <f t="shared" si="21"/>
        <v>423.01</v>
      </c>
      <c r="S170" s="32">
        <f t="shared" si="22"/>
        <v>255.29</v>
      </c>
      <c r="T170" s="32">
        <f t="shared" si="23"/>
        <v>128.88</v>
      </c>
      <c r="U170" s="53">
        <f t="shared" si="24"/>
        <v>43.79</v>
      </c>
    </row>
    <row r="171" spans="2:21">
      <c r="B171" s="52">
        <v>0.01</v>
      </c>
      <c r="C171" s="53">
        <v>9.99</v>
      </c>
      <c r="E171" s="52">
        <v>7</v>
      </c>
      <c r="F171" s="32">
        <v>5</v>
      </c>
      <c r="G171" s="32">
        <v>4</v>
      </c>
      <c r="H171" s="32">
        <v>3</v>
      </c>
      <c r="I171" s="32">
        <v>2</v>
      </c>
      <c r="J171" s="53">
        <v>1</v>
      </c>
      <c r="M171" s="52">
        <f t="shared" si="25"/>
        <v>2630</v>
      </c>
      <c r="N171" s="53">
        <f t="shared" si="26"/>
        <v>2639.99</v>
      </c>
      <c r="P171" s="52">
        <f t="shared" si="19"/>
        <v>1151.4000000000001</v>
      </c>
      <c r="Q171" s="32">
        <f t="shared" si="20"/>
        <v>637.04999999999995</v>
      </c>
      <c r="R171" s="32">
        <f t="shared" si="21"/>
        <v>427.01</v>
      </c>
      <c r="S171" s="32">
        <f t="shared" si="22"/>
        <v>258.28999999999996</v>
      </c>
      <c r="T171" s="32">
        <f t="shared" si="23"/>
        <v>130.88</v>
      </c>
      <c r="U171" s="53">
        <f t="shared" si="24"/>
        <v>44.79</v>
      </c>
    </row>
    <row r="172" spans="2:21">
      <c r="B172" s="52">
        <v>0.01</v>
      </c>
      <c r="C172" s="53">
        <v>9.99</v>
      </c>
      <c r="E172" s="52">
        <v>7</v>
      </c>
      <c r="F172" s="32">
        <v>5</v>
      </c>
      <c r="G172" s="32">
        <v>4</v>
      </c>
      <c r="H172" s="32">
        <v>3</v>
      </c>
      <c r="I172" s="32">
        <v>2</v>
      </c>
      <c r="J172" s="53">
        <v>1</v>
      </c>
      <c r="M172" s="52">
        <f t="shared" si="25"/>
        <v>2640</v>
      </c>
      <c r="N172" s="53">
        <f t="shared" si="26"/>
        <v>2649.99</v>
      </c>
      <c r="P172" s="52">
        <f t="shared" si="19"/>
        <v>1158.4000000000001</v>
      </c>
      <c r="Q172" s="32">
        <f t="shared" si="20"/>
        <v>642.04999999999995</v>
      </c>
      <c r="R172" s="32">
        <f t="shared" si="21"/>
        <v>431.01</v>
      </c>
      <c r="S172" s="32">
        <f t="shared" si="22"/>
        <v>261.28999999999996</v>
      </c>
      <c r="T172" s="32">
        <f t="shared" si="23"/>
        <v>132.88</v>
      </c>
      <c r="U172" s="53">
        <f t="shared" si="24"/>
        <v>45.79</v>
      </c>
    </row>
    <row r="173" spans="2:21">
      <c r="B173" s="52">
        <v>0.01</v>
      </c>
      <c r="C173" s="53">
        <v>9.99</v>
      </c>
      <c r="E173" s="52">
        <v>7</v>
      </c>
      <c r="F173" s="32">
        <v>5</v>
      </c>
      <c r="G173" s="32">
        <v>4</v>
      </c>
      <c r="H173" s="32">
        <v>3</v>
      </c>
      <c r="I173" s="32">
        <v>2</v>
      </c>
      <c r="J173" s="53">
        <v>1</v>
      </c>
      <c r="M173" s="52">
        <f t="shared" si="25"/>
        <v>2650</v>
      </c>
      <c r="N173" s="53">
        <f t="shared" si="26"/>
        <v>2659.99</v>
      </c>
      <c r="P173" s="52">
        <f t="shared" si="19"/>
        <v>1165.4000000000001</v>
      </c>
      <c r="Q173" s="32">
        <f t="shared" si="20"/>
        <v>647.04999999999995</v>
      </c>
      <c r="R173" s="32">
        <f t="shared" si="21"/>
        <v>435.01</v>
      </c>
      <c r="S173" s="32">
        <f t="shared" si="22"/>
        <v>264.28999999999996</v>
      </c>
      <c r="T173" s="32">
        <f t="shared" si="23"/>
        <v>134.88</v>
      </c>
      <c r="U173" s="53">
        <f t="shared" si="24"/>
        <v>46.79</v>
      </c>
    </row>
    <row r="174" spans="2:21">
      <c r="B174" s="52">
        <v>0.01</v>
      </c>
      <c r="C174" s="53">
        <v>9.99</v>
      </c>
      <c r="E174" s="52">
        <v>7</v>
      </c>
      <c r="F174" s="32">
        <v>5</v>
      </c>
      <c r="G174" s="32">
        <v>4</v>
      </c>
      <c r="H174" s="32">
        <v>3</v>
      </c>
      <c r="I174" s="32">
        <v>2</v>
      </c>
      <c r="J174" s="53">
        <v>1</v>
      </c>
      <c r="M174" s="52">
        <f t="shared" si="25"/>
        <v>2660</v>
      </c>
      <c r="N174" s="53">
        <f t="shared" si="26"/>
        <v>2669.99</v>
      </c>
      <c r="P174" s="52">
        <f t="shared" si="19"/>
        <v>1172.4000000000001</v>
      </c>
      <c r="Q174" s="32">
        <f t="shared" si="20"/>
        <v>652.04999999999995</v>
      </c>
      <c r="R174" s="32">
        <f t="shared" si="21"/>
        <v>439.01</v>
      </c>
      <c r="S174" s="32">
        <f t="shared" si="22"/>
        <v>267.28999999999996</v>
      </c>
      <c r="T174" s="32">
        <f t="shared" si="23"/>
        <v>136.88</v>
      </c>
      <c r="U174" s="53">
        <f t="shared" si="24"/>
        <v>47.79</v>
      </c>
    </row>
    <row r="175" spans="2:21">
      <c r="B175" s="52">
        <v>0.01</v>
      </c>
      <c r="C175" s="53">
        <v>9.99</v>
      </c>
      <c r="E175" s="52">
        <v>7</v>
      </c>
      <c r="F175" s="32">
        <v>5</v>
      </c>
      <c r="G175" s="32">
        <v>4</v>
      </c>
      <c r="H175" s="32">
        <v>3</v>
      </c>
      <c r="I175" s="32">
        <v>2</v>
      </c>
      <c r="J175" s="53">
        <v>1</v>
      </c>
      <c r="M175" s="52">
        <f t="shared" si="25"/>
        <v>2670</v>
      </c>
      <c r="N175" s="53">
        <f t="shared" si="26"/>
        <v>2679.99</v>
      </c>
      <c r="P175" s="52">
        <f t="shared" si="19"/>
        <v>1179.4000000000001</v>
      </c>
      <c r="Q175" s="32">
        <f t="shared" si="20"/>
        <v>657.05</v>
      </c>
      <c r="R175" s="32">
        <f t="shared" si="21"/>
        <v>443.01</v>
      </c>
      <c r="S175" s="32">
        <f t="shared" si="22"/>
        <v>270.28999999999996</v>
      </c>
      <c r="T175" s="32">
        <f t="shared" si="23"/>
        <v>138.88</v>
      </c>
      <c r="U175" s="53">
        <f t="shared" si="24"/>
        <v>48.79</v>
      </c>
    </row>
    <row r="176" spans="2:21">
      <c r="B176" s="52">
        <v>0.01</v>
      </c>
      <c r="C176" s="53">
        <v>9.99</v>
      </c>
      <c r="E176" s="52">
        <v>7</v>
      </c>
      <c r="F176" s="32">
        <v>5</v>
      </c>
      <c r="G176" s="32">
        <v>4</v>
      </c>
      <c r="H176" s="32">
        <v>3</v>
      </c>
      <c r="I176" s="32">
        <v>2</v>
      </c>
      <c r="J176" s="53">
        <v>1</v>
      </c>
      <c r="M176" s="52">
        <f t="shared" si="25"/>
        <v>2680</v>
      </c>
      <c r="N176" s="53">
        <f t="shared" si="26"/>
        <v>2689.99</v>
      </c>
      <c r="P176" s="52">
        <f t="shared" si="19"/>
        <v>1186.4000000000001</v>
      </c>
      <c r="Q176" s="32">
        <f t="shared" si="20"/>
        <v>662.05</v>
      </c>
      <c r="R176" s="32">
        <f t="shared" si="21"/>
        <v>447.01</v>
      </c>
      <c r="S176" s="32">
        <f t="shared" si="22"/>
        <v>273.28999999999996</v>
      </c>
      <c r="T176" s="32">
        <f t="shared" si="23"/>
        <v>140.88</v>
      </c>
      <c r="U176" s="53">
        <f t="shared" si="24"/>
        <v>49.79</v>
      </c>
    </row>
    <row r="177" spans="2:21">
      <c r="B177" s="52">
        <v>0.01</v>
      </c>
      <c r="C177" s="53">
        <v>9.99</v>
      </c>
      <c r="E177" s="52">
        <v>7</v>
      </c>
      <c r="F177" s="32">
        <v>5</v>
      </c>
      <c r="G177" s="32">
        <v>4</v>
      </c>
      <c r="H177" s="32">
        <v>3</v>
      </c>
      <c r="I177" s="32">
        <v>2</v>
      </c>
      <c r="J177" s="53">
        <v>1</v>
      </c>
      <c r="M177" s="52">
        <f t="shared" si="25"/>
        <v>2690</v>
      </c>
      <c r="N177" s="53">
        <f t="shared" si="26"/>
        <v>2699.99</v>
      </c>
      <c r="P177" s="52">
        <f t="shared" si="19"/>
        <v>1193.4000000000001</v>
      </c>
      <c r="Q177" s="32">
        <f t="shared" si="20"/>
        <v>667.05</v>
      </c>
      <c r="R177" s="32">
        <f t="shared" si="21"/>
        <v>451.01</v>
      </c>
      <c r="S177" s="32">
        <f t="shared" si="22"/>
        <v>276.28999999999996</v>
      </c>
      <c r="T177" s="32">
        <f t="shared" si="23"/>
        <v>142.88</v>
      </c>
      <c r="U177" s="53">
        <f t="shared" si="24"/>
        <v>50.79</v>
      </c>
    </row>
    <row r="178" spans="2:21">
      <c r="B178" s="52">
        <v>0.01</v>
      </c>
      <c r="C178" s="53">
        <v>9.99</v>
      </c>
      <c r="E178" s="52">
        <v>7</v>
      </c>
      <c r="F178" s="32">
        <v>5</v>
      </c>
      <c r="G178" s="32">
        <v>4</v>
      </c>
      <c r="H178" s="32">
        <v>3</v>
      </c>
      <c r="I178" s="32">
        <v>2</v>
      </c>
      <c r="J178" s="53">
        <v>1</v>
      </c>
      <c r="M178" s="52">
        <f t="shared" si="25"/>
        <v>2700</v>
      </c>
      <c r="N178" s="53">
        <f t="shared" si="26"/>
        <v>2709.99</v>
      </c>
      <c r="P178" s="52">
        <f t="shared" si="19"/>
        <v>1200.4000000000001</v>
      </c>
      <c r="Q178" s="32">
        <f t="shared" si="20"/>
        <v>672.05</v>
      </c>
      <c r="R178" s="32">
        <f t="shared" si="21"/>
        <v>455.01</v>
      </c>
      <c r="S178" s="32">
        <f t="shared" si="22"/>
        <v>279.28999999999996</v>
      </c>
      <c r="T178" s="32">
        <f t="shared" si="23"/>
        <v>144.88</v>
      </c>
      <c r="U178" s="53">
        <f t="shared" si="24"/>
        <v>51.79</v>
      </c>
    </row>
    <row r="179" spans="2:21">
      <c r="B179" s="52">
        <v>0.01</v>
      </c>
      <c r="C179" s="53">
        <v>9.99</v>
      </c>
      <c r="E179" s="52">
        <v>7</v>
      </c>
      <c r="F179" s="32">
        <v>5</v>
      </c>
      <c r="G179" s="32">
        <v>4</v>
      </c>
      <c r="H179" s="32">
        <v>3</v>
      </c>
      <c r="I179" s="32">
        <v>2</v>
      </c>
      <c r="J179" s="53">
        <v>1</v>
      </c>
      <c r="M179" s="52">
        <f t="shared" si="25"/>
        <v>2710</v>
      </c>
      <c r="N179" s="53">
        <f t="shared" si="26"/>
        <v>2719.99</v>
      </c>
      <c r="P179" s="52">
        <f t="shared" si="19"/>
        <v>1207.4000000000001</v>
      </c>
      <c r="Q179" s="32">
        <f t="shared" si="20"/>
        <v>677.05</v>
      </c>
      <c r="R179" s="32">
        <f t="shared" si="21"/>
        <v>459.01</v>
      </c>
      <c r="S179" s="32">
        <f t="shared" si="22"/>
        <v>282.28999999999996</v>
      </c>
      <c r="T179" s="32">
        <f t="shared" si="23"/>
        <v>146.88</v>
      </c>
      <c r="U179" s="53">
        <f t="shared" si="24"/>
        <v>52.79</v>
      </c>
    </row>
    <row r="180" spans="2:21">
      <c r="B180" s="52">
        <v>0.01</v>
      </c>
      <c r="C180" s="53">
        <v>9.99</v>
      </c>
      <c r="E180" s="52">
        <v>7</v>
      </c>
      <c r="F180" s="32">
        <v>5</v>
      </c>
      <c r="G180" s="32">
        <v>4</v>
      </c>
      <c r="H180" s="32">
        <v>3</v>
      </c>
      <c r="I180" s="32">
        <v>2</v>
      </c>
      <c r="J180" s="53">
        <v>1</v>
      </c>
      <c r="M180" s="52">
        <f t="shared" si="25"/>
        <v>2720</v>
      </c>
      <c r="N180" s="53">
        <f t="shared" si="26"/>
        <v>2729.99</v>
      </c>
      <c r="P180" s="52">
        <f t="shared" si="19"/>
        <v>1214.4000000000001</v>
      </c>
      <c r="Q180" s="32">
        <f t="shared" si="20"/>
        <v>682.05</v>
      </c>
      <c r="R180" s="32">
        <f t="shared" si="21"/>
        <v>463.01</v>
      </c>
      <c r="S180" s="32">
        <f t="shared" si="22"/>
        <v>285.28999999999996</v>
      </c>
      <c r="T180" s="32">
        <f t="shared" si="23"/>
        <v>148.88</v>
      </c>
      <c r="U180" s="53">
        <f t="shared" si="24"/>
        <v>53.79</v>
      </c>
    </row>
    <row r="181" spans="2:21">
      <c r="B181" s="52">
        <v>0.01</v>
      </c>
      <c r="C181" s="53">
        <v>9.99</v>
      </c>
      <c r="E181" s="52">
        <v>7</v>
      </c>
      <c r="F181" s="32">
        <v>5</v>
      </c>
      <c r="G181" s="32">
        <v>4</v>
      </c>
      <c r="H181" s="32">
        <v>3</v>
      </c>
      <c r="I181" s="32">
        <v>2</v>
      </c>
      <c r="J181" s="53">
        <v>1</v>
      </c>
      <c r="M181" s="52">
        <f t="shared" si="25"/>
        <v>2730</v>
      </c>
      <c r="N181" s="53">
        <f t="shared" si="26"/>
        <v>2739.99</v>
      </c>
      <c r="P181" s="52">
        <f t="shared" si="19"/>
        <v>1221.4000000000001</v>
      </c>
      <c r="Q181" s="32">
        <f t="shared" si="20"/>
        <v>687.05</v>
      </c>
      <c r="R181" s="32">
        <f t="shared" si="21"/>
        <v>467.01</v>
      </c>
      <c r="S181" s="32">
        <f t="shared" si="22"/>
        <v>288.28999999999996</v>
      </c>
      <c r="T181" s="32">
        <f t="shared" si="23"/>
        <v>150.88</v>
      </c>
      <c r="U181" s="53">
        <f t="shared" si="24"/>
        <v>54.79</v>
      </c>
    </row>
    <row r="182" spans="2:21">
      <c r="B182" s="52">
        <v>0.01</v>
      </c>
      <c r="C182" s="53">
        <v>9.99</v>
      </c>
      <c r="E182" s="52">
        <v>7</v>
      </c>
      <c r="F182" s="32">
        <v>5</v>
      </c>
      <c r="G182" s="32">
        <v>4</v>
      </c>
      <c r="H182" s="32">
        <v>3</v>
      </c>
      <c r="I182" s="32">
        <v>2</v>
      </c>
      <c r="J182" s="53">
        <v>1</v>
      </c>
      <c r="M182" s="52">
        <f t="shared" si="25"/>
        <v>2740</v>
      </c>
      <c r="N182" s="53">
        <f t="shared" si="26"/>
        <v>2749.99</v>
      </c>
      <c r="P182" s="52">
        <f t="shared" si="19"/>
        <v>1228.4000000000001</v>
      </c>
      <c r="Q182" s="32">
        <f t="shared" si="20"/>
        <v>692.05</v>
      </c>
      <c r="R182" s="32">
        <f t="shared" si="21"/>
        <v>471.01</v>
      </c>
      <c r="S182" s="32">
        <f t="shared" si="22"/>
        <v>291.28999999999996</v>
      </c>
      <c r="T182" s="32">
        <f t="shared" si="23"/>
        <v>152.88</v>
      </c>
      <c r="U182" s="53">
        <f t="shared" si="24"/>
        <v>55.79</v>
      </c>
    </row>
    <row r="183" spans="2:21">
      <c r="B183" s="52">
        <v>0.01</v>
      </c>
      <c r="C183" s="53">
        <v>9.99</v>
      </c>
      <c r="E183" s="52">
        <v>7</v>
      </c>
      <c r="F183" s="32">
        <v>5</v>
      </c>
      <c r="G183" s="32">
        <v>4</v>
      </c>
      <c r="H183" s="32">
        <v>3</v>
      </c>
      <c r="I183" s="32">
        <v>2</v>
      </c>
      <c r="J183" s="53">
        <v>1</v>
      </c>
      <c r="M183" s="52">
        <f t="shared" si="25"/>
        <v>2750</v>
      </c>
      <c r="N183" s="53">
        <f t="shared" si="26"/>
        <v>2759.99</v>
      </c>
      <c r="P183" s="52">
        <f t="shared" si="19"/>
        <v>1235.4000000000001</v>
      </c>
      <c r="Q183" s="32">
        <f t="shared" si="20"/>
        <v>697.05</v>
      </c>
      <c r="R183" s="32">
        <f t="shared" si="21"/>
        <v>475.01</v>
      </c>
      <c r="S183" s="32">
        <f t="shared" si="22"/>
        <v>294.28999999999996</v>
      </c>
      <c r="T183" s="32">
        <f t="shared" si="23"/>
        <v>154.88</v>
      </c>
      <c r="U183" s="53">
        <f t="shared" si="24"/>
        <v>56.79</v>
      </c>
    </row>
    <row r="184" spans="2:21">
      <c r="B184" s="52">
        <v>0.01</v>
      </c>
      <c r="C184" s="53">
        <v>9.99</v>
      </c>
      <c r="E184" s="52">
        <v>7</v>
      </c>
      <c r="F184" s="32">
        <v>5</v>
      </c>
      <c r="G184" s="32">
        <v>4</v>
      </c>
      <c r="H184" s="32">
        <v>3</v>
      </c>
      <c r="I184" s="32">
        <v>2</v>
      </c>
      <c r="J184" s="53">
        <v>1</v>
      </c>
      <c r="M184" s="52">
        <f t="shared" si="25"/>
        <v>2760</v>
      </c>
      <c r="N184" s="53">
        <f t="shared" si="26"/>
        <v>2769.99</v>
      </c>
      <c r="P184" s="52">
        <f t="shared" si="19"/>
        <v>1242.4000000000001</v>
      </c>
      <c r="Q184" s="32">
        <f t="shared" si="20"/>
        <v>702.05</v>
      </c>
      <c r="R184" s="32">
        <f t="shared" si="21"/>
        <v>479.01</v>
      </c>
      <c r="S184" s="32">
        <f t="shared" si="22"/>
        <v>297.28999999999996</v>
      </c>
      <c r="T184" s="32">
        <f t="shared" si="23"/>
        <v>156.88</v>
      </c>
      <c r="U184" s="53">
        <f t="shared" si="24"/>
        <v>57.79</v>
      </c>
    </row>
    <row r="185" spans="2:21">
      <c r="B185" s="52">
        <v>0.01</v>
      </c>
      <c r="C185" s="53">
        <v>9.99</v>
      </c>
      <c r="E185" s="52">
        <v>7</v>
      </c>
      <c r="F185" s="32">
        <v>5</v>
      </c>
      <c r="G185" s="32">
        <v>4</v>
      </c>
      <c r="H185" s="32">
        <v>3</v>
      </c>
      <c r="I185" s="32">
        <v>2</v>
      </c>
      <c r="J185" s="53">
        <v>1</v>
      </c>
      <c r="M185" s="52">
        <f t="shared" si="25"/>
        <v>2770</v>
      </c>
      <c r="N185" s="53">
        <f t="shared" si="26"/>
        <v>2779.99</v>
      </c>
      <c r="P185" s="52">
        <f t="shared" si="19"/>
        <v>1249.4000000000001</v>
      </c>
      <c r="Q185" s="32">
        <f t="shared" si="20"/>
        <v>707.05</v>
      </c>
      <c r="R185" s="32">
        <f t="shared" si="21"/>
        <v>483.01</v>
      </c>
      <c r="S185" s="32">
        <f t="shared" si="22"/>
        <v>300.28999999999996</v>
      </c>
      <c r="T185" s="32">
        <f t="shared" si="23"/>
        <v>158.88</v>
      </c>
      <c r="U185" s="53">
        <f t="shared" si="24"/>
        <v>58.79</v>
      </c>
    </row>
    <row r="186" spans="2:21">
      <c r="B186" s="52">
        <v>0.01</v>
      </c>
      <c r="C186" s="53">
        <v>9.99</v>
      </c>
      <c r="E186" s="52">
        <v>7</v>
      </c>
      <c r="F186" s="32">
        <v>5</v>
      </c>
      <c r="G186" s="32">
        <v>4</v>
      </c>
      <c r="H186" s="32">
        <v>3</v>
      </c>
      <c r="I186" s="32">
        <v>2</v>
      </c>
      <c r="J186" s="53">
        <v>1</v>
      </c>
      <c r="M186" s="52">
        <f t="shared" si="25"/>
        <v>2780</v>
      </c>
      <c r="N186" s="53">
        <f t="shared" si="26"/>
        <v>2789.99</v>
      </c>
      <c r="P186" s="52">
        <f t="shared" si="19"/>
        <v>1256.4000000000001</v>
      </c>
      <c r="Q186" s="32">
        <f t="shared" si="20"/>
        <v>712.05</v>
      </c>
      <c r="R186" s="32">
        <f t="shared" si="21"/>
        <v>487.01</v>
      </c>
      <c r="S186" s="32">
        <f t="shared" si="22"/>
        <v>303.28999999999996</v>
      </c>
      <c r="T186" s="32">
        <f t="shared" si="23"/>
        <v>160.88</v>
      </c>
      <c r="U186" s="53">
        <f t="shared" si="24"/>
        <v>59.79</v>
      </c>
    </row>
    <row r="187" spans="2:21">
      <c r="B187" s="52">
        <v>0.01</v>
      </c>
      <c r="C187" s="53">
        <v>9.99</v>
      </c>
      <c r="E187" s="52">
        <v>7</v>
      </c>
      <c r="F187" s="32">
        <v>5</v>
      </c>
      <c r="G187" s="32">
        <v>4</v>
      </c>
      <c r="H187" s="32">
        <v>3</v>
      </c>
      <c r="I187" s="32">
        <v>2</v>
      </c>
      <c r="J187" s="53">
        <v>1</v>
      </c>
      <c r="M187" s="52">
        <f t="shared" si="25"/>
        <v>2790</v>
      </c>
      <c r="N187" s="53">
        <f t="shared" si="26"/>
        <v>2799.99</v>
      </c>
      <c r="P187" s="52">
        <f t="shared" si="19"/>
        <v>1263.4000000000001</v>
      </c>
      <c r="Q187" s="32">
        <f t="shared" si="20"/>
        <v>717.05</v>
      </c>
      <c r="R187" s="32">
        <f t="shared" si="21"/>
        <v>491.01</v>
      </c>
      <c r="S187" s="32">
        <f t="shared" si="22"/>
        <v>306.28999999999996</v>
      </c>
      <c r="T187" s="32">
        <f t="shared" si="23"/>
        <v>162.88</v>
      </c>
      <c r="U187" s="53">
        <f t="shared" si="24"/>
        <v>60.79</v>
      </c>
    </row>
    <row r="188" spans="2:21">
      <c r="B188" s="52">
        <v>0.01</v>
      </c>
      <c r="C188" s="53">
        <v>9.99</v>
      </c>
      <c r="E188" s="52">
        <v>7</v>
      </c>
      <c r="F188" s="32">
        <v>5</v>
      </c>
      <c r="G188" s="32">
        <v>4</v>
      </c>
      <c r="H188" s="32">
        <v>3</v>
      </c>
      <c r="I188" s="32">
        <v>2</v>
      </c>
      <c r="J188" s="53">
        <v>1</v>
      </c>
      <c r="M188" s="52">
        <f t="shared" si="25"/>
        <v>2800</v>
      </c>
      <c r="N188" s="53">
        <f t="shared" si="26"/>
        <v>2809.99</v>
      </c>
      <c r="P188" s="52">
        <f t="shared" si="19"/>
        <v>1270.4000000000001</v>
      </c>
      <c r="Q188" s="32">
        <f t="shared" si="20"/>
        <v>722.05</v>
      </c>
      <c r="R188" s="32">
        <f t="shared" si="21"/>
        <v>495.01</v>
      </c>
      <c r="S188" s="32">
        <f t="shared" si="22"/>
        <v>309.28999999999996</v>
      </c>
      <c r="T188" s="32">
        <f t="shared" si="23"/>
        <v>164.88</v>
      </c>
      <c r="U188" s="53">
        <f t="shared" si="24"/>
        <v>61.79</v>
      </c>
    </row>
    <row r="189" spans="2:21">
      <c r="B189" s="52">
        <v>0.01</v>
      </c>
      <c r="C189" s="53">
        <v>9.99</v>
      </c>
      <c r="E189" s="52">
        <v>7</v>
      </c>
      <c r="F189" s="32">
        <v>5</v>
      </c>
      <c r="G189" s="32">
        <v>4</v>
      </c>
      <c r="H189" s="32">
        <v>3</v>
      </c>
      <c r="I189" s="32">
        <v>2</v>
      </c>
      <c r="J189" s="53">
        <v>1</v>
      </c>
      <c r="M189" s="52">
        <f t="shared" si="25"/>
        <v>2810</v>
      </c>
      <c r="N189" s="53">
        <f t="shared" si="26"/>
        <v>2819.99</v>
      </c>
      <c r="P189" s="52">
        <f t="shared" si="19"/>
        <v>1277.4000000000001</v>
      </c>
      <c r="Q189" s="32">
        <f t="shared" si="20"/>
        <v>727.05</v>
      </c>
      <c r="R189" s="32">
        <f t="shared" si="21"/>
        <v>499.01</v>
      </c>
      <c r="S189" s="32">
        <f t="shared" si="22"/>
        <v>312.28999999999996</v>
      </c>
      <c r="T189" s="32">
        <f t="shared" si="23"/>
        <v>166.88</v>
      </c>
      <c r="U189" s="53">
        <f t="shared" si="24"/>
        <v>62.79</v>
      </c>
    </row>
    <row r="190" spans="2:21">
      <c r="B190" s="52">
        <v>0.01</v>
      </c>
      <c r="C190" s="53">
        <v>9.99</v>
      </c>
      <c r="E190" s="52">
        <v>7</v>
      </c>
      <c r="F190" s="32">
        <v>5</v>
      </c>
      <c r="G190" s="32">
        <v>4</v>
      </c>
      <c r="H190" s="32">
        <v>3</v>
      </c>
      <c r="I190" s="32">
        <v>2</v>
      </c>
      <c r="J190" s="53">
        <v>1</v>
      </c>
      <c r="M190" s="52">
        <f t="shared" si="25"/>
        <v>2820</v>
      </c>
      <c r="N190" s="53">
        <f t="shared" si="26"/>
        <v>2829.99</v>
      </c>
      <c r="P190" s="52">
        <f t="shared" si="19"/>
        <v>1284.4000000000001</v>
      </c>
      <c r="Q190" s="32">
        <f t="shared" si="20"/>
        <v>732.05</v>
      </c>
      <c r="R190" s="32">
        <f t="shared" si="21"/>
        <v>503.01</v>
      </c>
      <c r="S190" s="32">
        <f t="shared" si="22"/>
        <v>315.28999999999996</v>
      </c>
      <c r="T190" s="32">
        <f t="shared" si="23"/>
        <v>168.88</v>
      </c>
      <c r="U190" s="53">
        <f t="shared" si="24"/>
        <v>63.79</v>
      </c>
    </row>
    <row r="191" spans="2:21">
      <c r="B191" s="52">
        <v>0.01</v>
      </c>
      <c r="C191" s="53">
        <v>9.99</v>
      </c>
      <c r="E191" s="52">
        <v>7</v>
      </c>
      <c r="F191" s="32">
        <v>5</v>
      </c>
      <c r="G191" s="32">
        <v>4</v>
      </c>
      <c r="H191" s="32">
        <v>3</v>
      </c>
      <c r="I191" s="32">
        <v>2</v>
      </c>
      <c r="J191" s="53">
        <v>1</v>
      </c>
      <c r="M191" s="52">
        <f t="shared" si="25"/>
        <v>2830</v>
      </c>
      <c r="N191" s="53">
        <f t="shared" si="26"/>
        <v>2839.99</v>
      </c>
      <c r="P191" s="52">
        <f t="shared" si="19"/>
        <v>1291.4000000000001</v>
      </c>
      <c r="Q191" s="32">
        <f t="shared" si="20"/>
        <v>737.05</v>
      </c>
      <c r="R191" s="32">
        <f t="shared" si="21"/>
        <v>507.01</v>
      </c>
      <c r="S191" s="32">
        <f t="shared" si="22"/>
        <v>318.28999999999996</v>
      </c>
      <c r="T191" s="32">
        <f t="shared" si="23"/>
        <v>170.88</v>
      </c>
      <c r="U191" s="53">
        <f t="shared" si="24"/>
        <v>64.789999999999992</v>
      </c>
    </row>
    <row r="192" spans="2:21">
      <c r="B192" s="52">
        <v>0.01</v>
      </c>
      <c r="C192" s="53">
        <v>9.99</v>
      </c>
      <c r="E192" s="52">
        <v>7</v>
      </c>
      <c r="F192" s="32">
        <v>5</v>
      </c>
      <c r="G192" s="32">
        <v>4</v>
      </c>
      <c r="H192" s="32">
        <v>3</v>
      </c>
      <c r="I192" s="32">
        <v>2</v>
      </c>
      <c r="J192" s="53">
        <v>1</v>
      </c>
      <c r="M192" s="52">
        <f t="shared" si="25"/>
        <v>2840</v>
      </c>
      <c r="N192" s="53">
        <f t="shared" si="26"/>
        <v>2849.99</v>
      </c>
      <c r="P192" s="52">
        <f t="shared" si="19"/>
        <v>1298.4000000000001</v>
      </c>
      <c r="Q192" s="32">
        <f t="shared" si="20"/>
        <v>742.05</v>
      </c>
      <c r="R192" s="32">
        <f t="shared" si="21"/>
        <v>511.01</v>
      </c>
      <c r="S192" s="32">
        <f t="shared" si="22"/>
        <v>321.28999999999996</v>
      </c>
      <c r="T192" s="32">
        <f t="shared" si="23"/>
        <v>172.88</v>
      </c>
      <c r="U192" s="53">
        <f t="shared" si="24"/>
        <v>65.789999999999992</v>
      </c>
    </row>
    <row r="193" spans="2:21">
      <c r="B193" s="52">
        <v>0.01</v>
      </c>
      <c r="C193" s="53">
        <v>9.99</v>
      </c>
      <c r="E193" s="52">
        <v>7</v>
      </c>
      <c r="F193" s="32">
        <v>5</v>
      </c>
      <c r="G193" s="32">
        <v>4</v>
      </c>
      <c r="H193" s="32">
        <v>3</v>
      </c>
      <c r="I193" s="32">
        <v>2</v>
      </c>
      <c r="J193" s="53">
        <v>1</v>
      </c>
      <c r="M193" s="52">
        <f t="shared" si="25"/>
        <v>2850</v>
      </c>
      <c r="N193" s="53">
        <f t="shared" si="26"/>
        <v>2859.99</v>
      </c>
      <c r="P193" s="52">
        <f t="shared" si="19"/>
        <v>1305.4000000000001</v>
      </c>
      <c r="Q193" s="32">
        <f t="shared" si="20"/>
        <v>747.05</v>
      </c>
      <c r="R193" s="32">
        <f t="shared" si="21"/>
        <v>515.01</v>
      </c>
      <c r="S193" s="32">
        <f t="shared" si="22"/>
        <v>324.28999999999996</v>
      </c>
      <c r="T193" s="32">
        <f t="shared" si="23"/>
        <v>174.88</v>
      </c>
      <c r="U193" s="53">
        <f t="shared" si="24"/>
        <v>66.789999999999992</v>
      </c>
    </row>
    <row r="194" spans="2:21">
      <c r="B194" s="52">
        <v>0.01</v>
      </c>
      <c r="C194" s="53">
        <v>9.99</v>
      </c>
      <c r="E194" s="52">
        <v>7</v>
      </c>
      <c r="F194" s="32">
        <v>5</v>
      </c>
      <c r="G194" s="32">
        <v>4</v>
      </c>
      <c r="H194" s="32">
        <v>3</v>
      </c>
      <c r="I194" s="32">
        <v>2</v>
      </c>
      <c r="J194" s="53">
        <v>1</v>
      </c>
      <c r="M194" s="52">
        <f t="shared" ref="M194:M210" si="27">+N193+B194</f>
        <v>2860</v>
      </c>
      <c r="N194" s="53">
        <f t="shared" ref="N194:N210" si="28">+M194+C194</f>
        <v>2869.99</v>
      </c>
      <c r="P194" s="52">
        <f t="shared" si="19"/>
        <v>1312.4</v>
      </c>
      <c r="Q194" s="32">
        <f t="shared" si="20"/>
        <v>752.05</v>
      </c>
      <c r="R194" s="32">
        <f t="shared" si="21"/>
        <v>519.01</v>
      </c>
      <c r="S194" s="32">
        <f t="shared" si="22"/>
        <v>327.28999999999996</v>
      </c>
      <c r="T194" s="32">
        <f t="shared" si="23"/>
        <v>176.88</v>
      </c>
      <c r="U194" s="53">
        <f t="shared" si="24"/>
        <v>67.789999999999992</v>
      </c>
    </row>
    <row r="195" spans="2:21">
      <c r="B195" s="52">
        <v>0.01</v>
      </c>
      <c r="C195" s="53">
        <v>9.99</v>
      </c>
      <c r="E195" s="52">
        <v>7</v>
      </c>
      <c r="F195" s="32">
        <v>5</v>
      </c>
      <c r="G195" s="32">
        <v>4</v>
      </c>
      <c r="H195" s="32">
        <v>3</v>
      </c>
      <c r="I195" s="32">
        <v>2</v>
      </c>
      <c r="J195" s="53">
        <v>1</v>
      </c>
      <c r="M195" s="52">
        <f t="shared" si="27"/>
        <v>2870</v>
      </c>
      <c r="N195" s="53">
        <f t="shared" si="28"/>
        <v>2879.99</v>
      </c>
      <c r="P195" s="52">
        <f t="shared" si="19"/>
        <v>1319.4</v>
      </c>
      <c r="Q195" s="32">
        <f t="shared" si="20"/>
        <v>757.05</v>
      </c>
      <c r="R195" s="32">
        <f t="shared" si="21"/>
        <v>523.01</v>
      </c>
      <c r="S195" s="32">
        <f t="shared" si="22"/>
        <v>330.28999999999996</v>
      </c>
      <c r="T195" s="32">
        <f t="shared" si="23"/>
        <v>178.88</v>
      </c>
      <c r="U195" s="53">
        <f t="shared" si="24"/>
        <v>68.789999999999992</v>
      </c>
    </row>
    <row r="196" spans="2:21">
      <c r="B196" s="52">
        <v>0.01</v>
      </c>
      <c r="C196" s="53">
        <v>9.99</v>
      </c>
      <c r="E196" s="52">
        <v>7</v>
      </c>
      <c r="F196" s="32">
        <v>5</v>
      </c>
      <c r="G196" s="32">
        <v>4</v>
      </c>
      <c r="H196" s="32">
        <v>3</v>
      </c>
      <c r="I196" s="32">
        <v>2</v>
      </c>
      <c r="J196" s="53">
        <v>1</v>
      </c>
      <c r="M196" s="52">
        <f t="shared" si="27"/>
        <v>2880</v>
      </c>
      <c r="N196" s="53">
        <f t="shared" si="28"/>
        <v>2889.99</v>
      </c>
      <c r="P196" s="52">
        <f t="shared" si="19"/>
        <v>1326.4</v>
      </c>
      <c r="Q196" s="32">
        <f t="shared" si="20"/>
        <v>762.05</v>
      </c>
      <c r="R196" s="32">
        <f t="shared" si="21"/>
        <v>527.01</v>
      </c>
      <c r="S196" s="32">
        <f t="shared" si="22"/>
        <v>333.28999999999996</v>
      </c>
      <c r="T196" s="32">
        <f t="shared" si="23"/>
        <v>180.88</v>
      </c>
      <c r="U196" s="53">
        <f t="shared" si="24"/>
        <v>69.789999999999992</v>
      </c>
    </row>
    <row r="197" spans="2:21">
      <c r="B197" s="52">
        <v>0.01</v>
      </c>
      <c r="C197" s="53">
        <v>9.99</v>
      </c>
      <c r="E197" s="52">
        <v>7</v>
      </c>
      <c r="F197" s="32">
        <v>5</v>
      </c>
      <c r="G197" s="32">
        <v>4</v>
      </c>
      <c r="H197" s="32">
        <v>3</v>
      </c>
      <c r="I197" s="32">
        <v>2</v>
      </c>
      <c r="J197" s="53">
        <v>1</v>
      </c>
      <c r="M197" s="52">
        <f t="shared" si="27"/>
        <v>2890</v>
      </c>
      <c r="N197" s="53">
        <f t="shared" si="28"/>
        <v>2899.99</v>
      </c>
      <c r="P197" s="52">
        <f t="shared" si="19"/>
        <v>1333.4</v>
      </c>
      <c r="Q197" s="32">
        <f t="shared" si="20"/>
        <v>767.05</v>
      </c>
      <c r="R197" s="32">
        <f t="shared" si="21"/>
        <v>531.01</v>
      </c>
      <c r="S197" s="32">
        <f t="shared" si="22"/>
        <v>336.28999999999996</v>
      </c>
      <c r="T197" s="32">
        <f t="shared" si="23"/>
        <v>182.88</v>
      </c>
      <c r="U197" s="53">
        <f t="shared" si="24"/>
        <v>70.789999999999992</v>
      </c>
    </row>
    <row r="198" spans="2:21">
      <c r="B198" s="52">
        <v>0.01</v>
      </c>
      <c r="C198" s="53">
        <v>9.99</v>
      </c>
      <c r="E198" s="52">
        <v>7</v>
      </c>
      <c r="F198" s="32">
        <v>5</v>
      </c>
      <c r="G198" s="32">
        <v>4</v>
      </c>
      <c r="H198" s="32">
        <v>3</v>
      </c>
      <c r="I198" s="32">
        <v>2</v>
      </c>
      <c r="J198" s="53">
        <v>1</v>
      </c>
      <c r="M198" s="52">
        <f t="shared" si="27"/>
        <v>2900</v>
      </c>
      <c r="N198" s="53">
        <f t="shared" si="28"/>
        <v>2909.99</v>
      </c>
      <c r="P198" s="52">
        <f t="shared" si="19"/>
        <v>1340.4</v>
      </c>
      <c r="Q198" s="32">
        <f t="shared" si="20"/>
        <v>772.05</v>
      </c>
      <c r="R198" s="32">
        <f t="shared" si="21"/>
        <v>535.01</v>
      </c>
      <c r="S198" s="32">
        <f t="shared" si="22"/>
        <v>339.28999999999996</v>
      </c>
      <c r="T198" s="32">
        <f t="shared" si="23"/>
        <v>184.88</v>
      </c>
      <c r="U198" s="53">
        <f t="shared" si="24"/>
        <v>71.789999999999992</v>
      </c>
    </row>
    <row r="199" spans="2:21">
      <c r="B199" s="52">
        <v>0.01</v>
      </c>
      <c r="C199" s="53">
        <v>9.99</v>
      </c>
      <c r="E199" s="52">
        <v>7</v>
      </c>
      <c r="F199" s="32">
        <v>5</v>
      </c>
      <c r="G199" s="32">
        <v>4</v>
      </c>
      <c r="H199" s="32">
        <v>3</v>
      </c>
      <c r="I199" s="32">
        <v>2</v>
      </c>
      <c r="J199" s="53">
        <v>1</v>
      </c>
      <c r="M199" s="52">
        <f t="shared" si="27"/>
        <v>2910</v>
      </c>
      <c r="N199" s="53">
        <f t="shared" si="28"/>
        <v>2919.99</v>
      </c>
      <c r="P199" s="52">
        <f t="shared" ref="P199:P210" si="29">+IF(E199="",0,P198+E199)</f>
        <v>1347.4</v>
      </c>
      <c r="Q199" s="32">
        <f t="shared" ref="Q199:Q210" si="30">+IF(F199="",0,Q198+F199)</f>
        <v>777.05</v>
      </c>
      <c r="R199" s="32">
        <f t="shared" ref="R199:R210" si="31">+IF(G199="",0,R198+G199)</f>
        <v>539.01</v>
      </c>
      <c r="S199" s="32">
        <f t="shared" ref="S199:S210" si="32">+IF(H199="",0,S198+H199)</f>
        <v>342.28999999999996</v>
      </c>
      <c r="T199" s="32">
        <f t="shared" ref="T199:T210" si="33">+IF(I199="",0,T198+I199)</f>
        <v>186.88</v>
      </c>
      <c r="U199" s="53">
        <f t="shared" ref="U199:U210" si="34">+IF(J199="",0,U198+J199)</f>
        <v>72.789999999999992</v>
      </c>
    </row>
    <row r="200" spans="2:21">
      <c r="B200" s="52">
        <v>0.01</v>
      </c>
      <c r="C200" s="53">
        <v>9.99</v>
      </c>
      <c r="E200" s="52">
        <v>7</v>
      </c>
      <c r="F200" s="32">
        <v>5</v>
      </c>
      <c r="G200" s="32">
        <v>4</v>
      </c>
      <c r="H200" s="32">
        <v>3</v>
      </c>
      <c r="I200" s="32">
        <v>2</v>
      </c>
      <c r="J200" s="53">
        <v>1</v>
      </c>
      <c r="M200" s="52">
        <f t="shared" si="27"/>
        <v>2920</v>
      </c>
      <c r="N200" s="53">
        <f t="shared" si="28"/>
        <v>2929.99</v>
      </c>
      <c r="P200" s="52">
        <f t="shared" si="29"/>
        <v>1354.4</v>
      </c>
      <c r="Q200" s="32">
        <f t="shared" si="30"/>
        <v>782.05</v>
      </c>
      <c r="R200" s="32">
        <f t="shared" si="31"/>
        <v>543.01</v>
      </c>
      <c r="S200" s="32">
        <f t="shared" si="32"/>
        <v>345.28999999999996</v>
      </c>
      <c r="T200" s="32">
        <f t="shared" si="33"/>
        <v>188.88</v>
      </c>
      <c r="U200" s="53">
        <f t="shared" si="34"/>
        <v>73.789999999999992</v>
      </c>
    </row>
    <row r="201" spans="2:21">
      <c r="B201" s="52">
        <v>0.01</v>
      </c>
      <c r="C201" s="53">
        <v>9.99</v>
      </c>
      <c r="E201" s="52">
        <v>7</v>
      </c>
      <c r="F201" s="32">
        <v>5</v>
      </c>
      <c r="G201" s="32">
        <v>4</v>
      </c>
      <c r="H201" s="32">
        <v>3</v>
      </c>
      <c r="I201" s="32">
        <v>2</v>
      </c>
      <c r="J201" s="53">
        <v>1</v>
      </c>
      <c r="M201" s="52">
        <f t="shared" si="27"/>
        <v>2930</v>
      </c>
      <c r="N201" s="53">
        <f t="shared" si="28"/>
        <v>2939.99</v>
      </c>
      <c r="P201" s="52">
        <f t="shared" si="29"/>
        <v>1361.4</v>
      </c>
      <c r="Q201" s="32">
        <f t="shared" si="30"/>
        <v>787.05</v>
      </c>
      <c r="R201" s="32">
        <f t="shared" si="31"/>
        <v>547.01</v>
      </c>
      <c r="S201" s="32">
        <f t="shared" si="32"/>
        <v>348.28999999999996</v>
      </c>
      <c r="T201" s="32">
        <f t="shared" si="33"/>
        <v>190.88</v>
      </c>
      <c r="U201" s="53">
        <f t="shared" si="34"/>
        <v>74.789999999999992</v>
      </c>
    </row>
    <row r="202" spans="2:21">
      <c r="B202" s="52">
        <v>0.01</v>
      </c>
      <c r="C202" s="53">
        <v>9.99</v>
      </c>
      <c r="E202" s="52">
        <v>7</v>
      </c>
      <c r="F202" s="32">
        <v>5</v>
      </c>
      <c r="G202" s="32">
        <v>4</v>
      </c>
      <c r="H202" s="32">
        <v>3</v>
      </c>
      <c r="I202" s="32">
        <v>2</v>
      </c>
      <c r="J202" s="53">
        <v>1</v>
      </c>
      <c r="M202" s="52">
        <f t="shared" si="27"/>
        <v>2940</v>
      </c>
      <c r="N202" s="53">
        <f t="shared" si="28"/>
        <v>2949.99</v>
      </c>
      <c r="P202" s="52">
        <f t="shared" si="29"/>
        <v>1368.4</v>
      </c>
      <c r="Q202" s="32">
        <f t="shared" si="30"/>
        <v>792.05</v>
      </c>
      <c r="R202" s="32">
        <f t="shared" si="31"/>
        <v>551.01</v>
      </c>
      <c r="S202" s="32">
        <f t="shared" si="32"/>
        <v>351.28999999999996</v>
      </c>
      <c r="T202" s="32">
        <f t="shared" si="33"/>
        <v>192.88</v>
      </c>
      <c r="U202" s="53">
        <f t="shared" si="34"/>
        <v>75.789999999999992</v>
      </c>
    </row>
    <row r="203" spans="2:21">
      <c r="B203" s="52">
        <v>0.01</v>
      </c>
      <c r="C203" s="53">
        <v>9.99</v>
      </c>
      <c r="E203" s="52">
        <v>7</v>
      </c>
      <c r="F203" s="32">
        <v>5</v>
      </c>
      <c r="G203" s="32">
        <v>4</v>
      </c>
      <c r="H203" s="32">
        <v>3</v>
      </c>
      <c r="I203" s="32">
        <v>2</v>
      </c>
      <c r="J203" s="53">
        <v>1</v>
      </c>
      <c r="M203" s="52">
        <f t="shared" si="27"/>
        <v>2950</v>
      </c>
      <c r="N203" s="53">
        <f t="shared" si="28"/>
        <v>2959.99</v>
      </c>
      <c r="P203" s="52">
        <f t="shared" si="29"/>
        <v>1375.4</v>
      </c>
      <c r="Q203" s="32">
        <f t="shared" si="30"/>
        <v>797.05</v>
      </c>
      <c r="R203" s="32">
        <f t="shared" si="31"/>
        <v>555.01</v>
      </c>
      <c r="S203" s="32">
        <f t="shared" si="32"/>
        <v>354.28999999999996</v>
      </c>
      <c r="T203" s="32">
        <f t="shared" si="33"/>
        <v>194.88</v>
      </c>
      <c r="U203" s="53">
        <f t="shared" si="34"/>
        <v>76.789999999999992</v>
      </c>
    </row>
    <row r="204" spans="2:21">
      <c r="B204" s="52">
        <v>0.01</v>
      </c>
      <c r="C204" s="53">
        <v>9.99</v>
      </c>
      <c r="E204" s="52">
        <v>7</v>
      </c>
      <c r="F204" s="32">
        <v>5</v>
      </c>
      <c r="G204" s="32">
        <v>4</v>
      </c>
      <c r="H204" s="32">
        <v>3</v>
      </c>
      <c r="I204" s="32">
        <v>2</v>
      </c>
      <c r="J204" s="53">
        <v>1</v>
      </c>
      <c r="M204" s="52">
        <f t="shared" si="27"/>
        <v>2960</v>
      </c>
      <c r="N204" s="53">
        <f t="shared" si="28"/>
        <v>2969.99</v>
      </c>
      <c r="P204" s="52">
        <f t="shared" si="29"/>
        <v>1382.4</v>
      </c>
      <c r="Q204" s="32">
        <f t="shared" si="30"/>
        <v>802.05</v>
      </c>
      <c r="R204" s="32">
        <f t="shared" si="31"/>
        <v>559.01</v>
      </c>
      <c r="S204" s="32">
        <f t="shared" si="32"/>
        <v>357.28999999999996</v>
      </c>
      <c r="T204" s="32">
        <f t="shared" si="33"/>
        <v>196.88</v>
      </c>
      <c r="U204" s="53">
        <f t="shared" si="34"/>
        <v>77.789999999999992</v>
      </c>
    </row>
    <row r="205" spans="2:21">
      <c r="B205" s="52">
        <v>0.01</v>
      </c>
      <c r="C205" s="53">
        <v>9.99</v>
      </c>
      <c r="E205" s="52">
        <v>7</v>
      </c>
      <c r="F205" s="32">
        <v>5</v>
      </c>
      <c r="G205" s="32">
        <v>4</v>
      </c>
      <c r="H205" s="32">
        <v>3</v>
      </c>
      <c r="I205" s="32">
        <v>2</v>
      </c>
      <c r="J205" s="53">
        <v>1</v>
      </c>
      <c r="M205" s="52">
        <f t="shared" si="27"/>
        <v>2970</v>
      </c>
      <c r="N205" s="53">
        <f t="shared" si="28"/>
        <v>2979.99</v>
      </c>
      <c r="P205" s="52">
        <f t="shared" si="29"/>
        <v>1389.4</v>
      </c>
      <c r="Q205" s="32">
        <f t="shared" si="30"/>
        <v>807.05</v>
      </c>
      <c r="R205" s="32">
        <f t="shared" si="31"/>
        <v>563.01</v>
      </c>
      <c r="S205" s="32">
        <f t="shared" si="32"/>
        <v>360.28999999999996</v>
      </c>
      <c r="T205" s="32">
        <f t="shared" si="33"/>
        <v>198.88</v>
      </c>
      <c r="U205" s="53">
        <f t="shared" si="34"/>
        <v>78.789999999999992</v>
      </c>
    </row>
    <row r="206" spans="2:21">
      <c r="B206" s="52">
        <v>0.01</v>
      </c>
      <c r="C206" s="53">
        <v>9.99</v>
      </c>
      <c r="E206" s="52">
        <v>7</v>
      </c>
      <c r="F206" s="32">
        <v>5</v>
      </c>
      <c r="G206" s="32">
        <v>4</v>
      </c>
      <c r="H206" s="32">
        <v>3</v>
      </c>
      <c r="I206" s="32">
        <v>2</v>
      </c>
      <c r="J206" s="53">
        <v>1</v>
      </c>
      <c r="M206" s="52">
        <f t="shared" si="27"/>
        <v>2980</v>
      </c>
      <c r="N206" s="53">
        <f t="shared" si="28"/>
        <v>2989.99</v>
      </c>
      <c r="P206" s="52">
        <f t="shared" si="29"/>
        <v>1396.4</v>
      </c>
      <c r="Q206" s="32">
        <f t="shared" si="30"/>
        <v>812.05</v>
      </c>
      <c r="R206" s="32">
        <f t="shared" si="31"/>
        <v>567.01</v>
      </c>
      <c r="S206" s="32">
        <f t="shared" si="32"/>
        <v>363.28999999999996</v>
      </c>
      <c r="T206" s="32">
        <f t="shared" si="33"/>
        <v>200.88</v>
      </c>
      <c r="U206" s="53">
        <f t="shared" si="34"/>
        <v>79.789999999999992</v>
      </c>
    </row>
    <row r="207" spans="2:21">
      <c r="B207" s="52">
        <v>0.01</v>
      </c>
      <c r="C207" s="53">
        <v>9.99</v>
      </c>
      <c r="E207" s="52">
        <v>7</v>
      </c>
      <c r="F207" s="32">
        <v>5</v>
      </c>
      <c r="G207" s="32">
        <v>4</v>
      </c>
      <c r="H207" s="32">
        <v>3</v>
      </c>
      <c r="I207" s="32">
        <v>2</v>
      </c>
      <c r="J207" s="53">
        <v>1</v>
      </c>
      <c r="M207" s="52">
        <f t="shared" si="27"/>
        <v>2990</v>
      </c>
      <c r="N207" s="53">
        <f t="shared" si="28"/>
        <v>2999.99</v>
      </c>
      <c r="P207" s="52">
        <f t="shared" si="29"/>
        <v>1403.4</v>
      </c>
      <c r="Q207" s="32">
        <f t="shared" si="30"/>
        <v>817.05</v>
      </c>
      <c r="R207" s="32">
        <f t="shared" si="31"/>
        <v>571.01</v>
      </c>
      <c r="S207" s="32">
        <f t="shared" si="32"/>
        <v>366.28999999999996</v>
      </c>
      <c r="T207" s="32">
        <f t="shared" si="33"/>
        <v>202.88</v>
      </c>
      <c r="U207" s="53">
        <f t="shared" si="34"/>
        <v>80.789999999999992</v>
      </c>
    </row>
    <row r="208" spans="2:21">
      <c r="B208" s="52">
        <v>0.01</v>
      </c>
      <c r="C208" s="53">
        <v>9.99</v>
      </c>
      <c r="E208" s="52">
        <v>7</v>
      </c>
      <c r="F208" s="32">
        <v>5</v>
      </c>
      <c r="G208" s="32">
        <v>4</v>
      </c>
      <c r="H208" s="32">
        <v>3</v>
      </c>
      <c r="I208" s="32">
        <v>2</v>
      </c>
      <c r="J208" s="53">
        <v>1</v>
      </c>
      <c r="M208" s="52">
        <f t="shared" si="27"/>
        <v>3000</v>
      </c>
      <c r="N208" s="53">
        <f t="shared" si="28"/>
        <v>3009.99</v>
      </c>
      <c r="P208" s="52">
        <f t="shared" si="29"/>
        <v>1410.4</v>
      </c>
      <c r="Q208" s="32">
        <f t="shared" si="30"/>
        <v>822.05</v>
      </c>
      <c r="R208" s="32">
        <f t="shared" si="31"/>
        <v>575.01</v>
      </c>
      <c r="S208" s="32">
        <f t="shared" si="32"/>
        <v>369.28999999999996</v>
      </c>
      <c r="T208" s="32">
        <f t="shared" si="33"/>
        <v>204.88</v>
      </c>
      <c r="U208" s="53">
        <f t="shared" si="34"/>
        <v>81.789999999999992</v>
      </c>
    </row>
    <row r="209" spans="2:21">
      <c r="B209" s="52">
        <v>0.01</v>
      </c>
      <c r="C209" s="53">
        <v>9.99</v>
      </c>
      <c r="E209" s="52">
        <v>7</v>
      </c>
      <c r="F209" s="32">
        <v>5</v>
      </c>
      <c r="G209" s="32">
        <v>4</v>
      </c>
      <c r="H209" s="32">
        <v>3</v>
      </c>
      <c r="I209" s="32">
        <v>2</v>
      </c>
      <c r="J209" s="53">
        <v>1</v>
      </c>
      <c r="M209" s="52">
        <f t="shared" si="27"/>
        <v>3010</v>
      </c>
      <c r="N209" s="53">
        <f t="shared" si="28"/>
        <v>3019.99</v>
      </c>
      <c r="P209" s="52">
        <f t="shared" si="29"/>
        <v>1417.4</v>
      </c>
      <c r="Q209" s="32">
        <f t="shared" si="30"/>
        <v>827.05</v>
      </c>
      <c r="R209" s="32">
        <f t="shared" si="31"/>
        <v>579.01</v>
      </c>
      <c r="S209" s="32">
        <f t="shared" si="32"/>
        <v>372.28999999999996</v>
      </c>
      <c r="T209" s="32">
        <f t="shared" si="33"/>
        <v>206.88</v>
      </c>
      <c r="U209" s="53">
        <f t="shared" si="34"/>
        <v>82.789999999999992</v>
      </c>
    </row>
    <row r="210" spans="2:21" ht="12.95" thickBot="1">
      <c r="B210" s="54">
        <v>0.01</v>
      </c>
      <c r="C210" s="55">
        <v>0.06</v>
      </c>
      <c r="E210" s="54">
        <v>7</v>
      </c>
      <c r="F210" s="56">
        <v>5</v>
      </c>
      <c r="G210" s="56">
        <v>4</v>
      </c>
      <c r="H210" s="56">
        <v>3</v>
      </c>
      <c r="I210" s="56">
        <v>2</v>
      </c>
      <c r="J210" s="55">
        <v>1</v>
      </c>
      <c r="M210" s="54">
        <f t="shared" si="27"/>
        <v>3020</v>
      </c>
      <c r="N210" s="55">
        <f t="shared" si="28"/>
        <v>3020.06</v>
      </c>
      <c r="P210" s="54">
        <f t="shared" si="29"/>
        <v>1424.4</v>
      </c>
      <c r="Q210" s="56">
        <f t="shared" si="30"/>
        <v>832.05</v>
      </c>
      <c r="R210" s="56">
        <f t="shared" si="31"/>
        <v>583.01</v>
      </c>
      <c r="S210" s="56">
        <f t="shared" si="32"/>
        <v>375.28999999999996</v>
      </c>
      <c r="T210" s="56">
        <f t="shared" si="33"/>
        <v>208.88</v>
      </c>
      <c r="U210" s="55">
        <f t="shared" si="34"/>
        <v>83.789999999999992</v>
      </c>
    </row>
  </sheetData>
  <sheetProtection sheet="1" objects="1" scenarios="1"/>
  <mergeCells count="5">
    <mergeCell ref="B4:C4"/>
    <mergeCell ref="E3:J3"/>
    <mergeCell ref="P3:U3"/>
    <mergeCell ref="M3:N3"/>
    <mergeCell ref="M4:N4"/>
  </mergeCells>
  <phoneticPr fontId="5" type="noConversion"/>
  <pageMargins left="0.78740157480314965" right="0.39370078740157483" top="0.59055118110236227" bottom="0.59055118110236227" header="0.51181102362204722" footer="0.51181102362204722"/>
  <pageSetup paperSize="9" scale="98"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SharedWithUsers xmlns="f5f3c0c8-cb47-4a26-91a1-a44bb4539247">
      <UserInfo>
        <DisplayName/>
        <AccountId xsi:nil="true"/>
        <AccountType/>
      </UserInfo>
    </SharedWithUsers>
    <MediaLengthInSeconds xmlns="bbb3f655-f267-4a84-b742-532fbc77d0a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8" ma:contentTypeDescription="Ein neues Dokument erstellen." ma:contentTypeScope="" ma:versionID="3e188bdc578f972c336e77c4d96323e4">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56523d8b873b2219b7ed522b3fd85c68"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A139F-6063-4333-BCDC-E928055C40C7}"/>
</file>

<file path=customXml/itemProps2.xml><?xml version="1.0" encoding="utf-8"?>
<ds:datastoreItem xmlns:ds="http://schemas.openxmlformats.org/officeDocument/2006/customXml" ds:itemID="{F741B98D-1D31-409E-B140-99523D02D974}"/>
</file>

<file path=customXml/itemProps3.xml><?xml version="1.0" encoding="utf-8"?>
<ds:datastoreItem xmlns:ds="http://schemas.openxmlformats.org/officeDocument/2006/customXml" ds:itemID="{67DA35BE-C7CE-41AE-A8FE-1B00E0D754D1}"/>
</file>

<file path=customXml/itemProps4.xml><?xml version="1.0" encoding="utf-8"?>
<ds:datastoreItem xmlns:ds="http://schemas.openxmlformats.org/officeDocument/2006/customXml" ds:itemID="{EDED75AB-FE67-428F-B330-F482CB54146F}"/>
</file>

<file path=docProps/app.xml><?xml version="1.0" encoding="utf-8"?>
<Properties xmlns="http://schemas.openxmlformats.org/officeDocument/2006/extended-properties" xmlns:vt="http://schemas.openxmlformats.org/officeDocument/2006/docPropsVTypes">
  <Application>Microsoft Excel Online</Application>
  <Manager/>
  <Company>VNR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Konetzny</dc:creator>
  <cp:keywords>Altersbaum Tools</cp:keywords>
  <dc:description/>
  <cp:lastModifiedBy>LV - Lea Verse</cp:lastModifiedBy>
  <cp:revision/>
  <dcterms:created xsi:type="dcterms:W3CDTF">2009-01-31T13:41:13Z</dcterms:created>
  <dcterms:modified xsi:type="dcterms:W3CDTF">2023-03-20T11:05:58Z</dcterms:modified>
  <cp:category>Tools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OriginalName">
    <vt:lpwstr>Kostenvergleich_PEO.xls</vt:lpwstr>
  </property>
  <property fmtid="{D5CDD505-2E9C-101B-9397-08002B2CF9AE}" pid="5" name="Jet Reports Design Mode Active">
    <vt:bool>true</vt:bool>
  </property>
  <property fmtid="{D5CDD505-2E9C-101B-9397-08002B2CF9AE}" pid="6" name="display_urn:schemas-microsoft-com:office:office#Editor">
    <vt:lpwstr>JSa - Johanna Schlamp-Ogawa</vt:lpwstr>
  </property>
  <property fmtid="{D5CDD505-2E9C-101B-9397-08002B2CF9AE}" pid="7" name="Order">
    <vt:lpwstr>14661400.0000000</vt:lpwstr>
  </property>
  <property fmtid="{D5CDD505-2E9C-101B-9397-08002B2CF9AE}" pid="8" name="SharedWithUsers">
    <vt:lpwstr/>
  </property>
  <property fmtid="{D5CDD505-2E9C-101B-9397-08002B2CF9AE}" pid="9" name="_ExtendedDescription">
    <vt:lpwstr/>
  </property>
  <property fmtid="{D5CDD505-2E9C-101B-9397-08002B2CF9AE}" pid="10" name="display_urn:schemas-microsoft-com:office:office#Author">
    <vt:lpwstr>JSa - Johanna Schlamp-Ogawa</vt:lpwstr>
  </property>
  <property fmtid="{D5CDD505-2E9C-101B-9397-08002B2CF9AE}" pid="11" name="ComplianceAssetId">
    <vt:lpwstr/>
  </property>
  <property fmtid="{D5CDD505-2E9C-101B-9397-08002B2CF9AE}" pid="12" name="TriggerFlowInfo">
    <vt:lpwstr/>
  </property>
  <property fmtid="{D5CDD505-2E9C-101B-9397-08002B2CF9AE}" pid="13" name="ContentTypeId">
    <vt:lpwstr>0x010100A5F2F2416B33B84CB2E04445C36B0790</vt:lpwstr>
  </property>
  <property fmtid="{D5CDD505-2E9C-101B-9397-08002B2CF9AE}" pid="14" name="MediaLengthInSeconds">
    <vt:lpwstr/>
  </property>
  <property fmtid="{D5CDD505-2E9C-101B-9397-08002B2CF9AE}" pid="15" name="MediaServiceImageTags">
    <vt:lpwstr/>
  </property>
</Properties>
</file>